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8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48" i="17"/>
  <c r="C13"/>
  <c r="C6"/>
  <c r="C5" s="1"/>
  <c r="B7" i="6"/>
  <c r="B8"/>
  <c r="B9"/>
  <c r="B10"/>
  <c r="B11"/>
  <c r="B12"/>
  <c r="B13"/>
  <c r="B14"/>
  <c r="B15"/>
  <c r="B16"/>
  <c r="B17"/>
  <c r="B18"/>
  <c r="B6"/>
  <c r="C7"/>
  <c r="C8"/>
  <c r="C9"/>
  <c r="B5" i="4" l="1"/>
  <c r="B8"/>
  <c r="B7"/>
  <c r="B6"/>
</calcChain>
</file>

<file path=xl/sharedStrings.xml><?xml version="1.0" encoding="utf-8"?>
<sst xmlns="http://schemas.openxmlformats.org/spreadsheetml/2006/main" count="363" uniqueCount="211">
  <si>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</si>
  <si>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</si>
  <si>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</si>
  <si>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</si>
  <si>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</si>
  <si>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</si>
  <si>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</si>
  <si>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</si>
  <si>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</si>
  <si>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</si>
  <si>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</si>
  <si>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</si>
  <si>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</si>
  <si>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</si>
  <si>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</si>
  <si>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</si>
  <si>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</si>
  <si>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</si>
  <si>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</si>
  <si>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</si>
  <si>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</si>
  <si>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</si>
  <si>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</si>
  <si>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</si>
  <si>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</si>
  <si>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</si>
  <si>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</si>
  <si>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</si>
  <si>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</si>
  <si>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</si>
  <si>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</si>
  <si>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</si>
  <si>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</si>
  <si>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</si>
  <si>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</si>
  <si>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</si>
  <si>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</si>
  <si>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县    部门预算输出报表</t>
    <phoneticPr fontId="15" type="noConversion"/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</si>
  <si>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</si>
  <si>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</si>
  <si>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</si>
  <si>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</si>
  <si>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</si>
  <si>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</si>
  <si>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</si>
  <si>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</si>
  <si>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</si>
  <si>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</si>
  <si>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</si>
  <si>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</si>
  <si>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</si>
  <si>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</si>
  <si>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</si>
  <si>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</si>
  <si>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</si>
  <si>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</si>
  <si>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</si>
  <si>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</si>
  <si>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</si>
  <si>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</si>
  <si>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</si>
  <si>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</si>
  <si>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</si>
  <si>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</si>
  <si>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</si>
  <si>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</si>
  <si>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</si>
  <si>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</si>
  <si>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</si>
  <si>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</si>
  <si>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</si>
  <si>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</si>
  <si>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</si>
  <si>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</si>
  <si>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</si>
  <si>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</si>
  <si>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</si>
  <si>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</si>
  <si>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</si>
  <si>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</si>
  <si>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</si>
  <si>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</si>
  <si>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</si>
  <si>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</si>
  <si>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</si>
  <si>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</si>
  <si>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</si>
  <si>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</si>
  <si>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</si>
  <si>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</si>
  <si>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</si>
  <si>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</si>
  <si>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</si>
  <si>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</si>
  <si>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</si>
  <si>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</si>
  <si>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</si>
  <si>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</si>
  <si>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</si>
  <si>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</si>
  <si>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</si>
  <si>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</si>
  <si>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</si>
  <si>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</si>
  <si>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</si>
  <si>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</si>
  <si>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</si>
  <si>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</si>
  <si>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</si>
  <si>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</si>
  <si>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</si>
  <si>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</si>
  <si>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</si>
  <si>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</si>
  <si>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</si>
  <si>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</si>
  <si>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</si>
  <si>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</si>
  <si>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</si>
  <si>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</si>
  <si>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</si>
  <si>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</si>
  <si>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</si>
  <si>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</si>
  <si>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</si>
  <si>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</si>
  <si>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</si>
  <si>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</si>
  <si>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</si>
  <si>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</si>
  <si>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</si>
  <si>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</si>
  <si>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</si>
  <si>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</si>
  <si>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</si>
  <si>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</si>
  <si>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</si>
  <si>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</si>
  <si>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</si>
  <si>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</si>
  <si>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</si>
  <si>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</si>
  <si>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</si>
  <si>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</si>
  <si>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</si>
  <si>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</si>
  <si>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</si>
  <si>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</si>
  <si>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</si>
  <si>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</si>
  <si>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</si>
  <si>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</si>
  <si>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</si>
  <si>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</si>
  <si>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</si>
  <si>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</si>
  <si>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</si>
  <si>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</si>
  <si>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</si>
  <si>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</si>
  <si>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</si>
  <si>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</si>
  <si>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</si>
  <si>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</si>
  <si>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</si>
  <si>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</si>
  <si>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</si>
  <si>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</si>
  <si>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</si>
  <si>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</si>
  <si>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</si>
  <si>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</si>
  <si>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</si>
  <si>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</si>
  <si>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</si>
  <si>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</si>
  <si>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</si>
  <si>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</si>
  <si>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</si>
  <si>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</si>
  <si>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</si>
  <si>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</si>
  <si>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****年政府性基金预算支出情况表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</si>
  <si>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</si>
  <si>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</si>
  <si>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</si>
  <si>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</si>
  <si>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</si>
  <si>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</si>
  <si>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</si>
  <si>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</si>
  <si>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</si>
  <si>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</si>
  <si>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单位名称：</t>
    <phoneticPr fontId="17" type="noConversion"/>
  </si>
  <si>
    <t>单位：万元</t>
    <phoneticPr fontId="15" type="noConversion"/>
  </si>
  <si>
    <t>……</t>
    <phoneticPr fontId="15" type="noConversion"/>
  </si>
  <si>
    <t>2016年预算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</si>
  <si>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</si>
  <si>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</si>
  <si>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 xml:space="preserve">    2013301行政运行</t>
    <phoneticPr fontId="15" type="noConversion"/>
  </si>
  <si>
    <t>208社会保障和就业支出</t>
    <phoneticPr fontId="15" type="noConversion"/>
  </si>
  <si>
    <t xml:space="preserve">  20805行政事业单位离退休</t>
    <phoneticPr fontId="15" type="noConversion"/>
  </si>
  <si>
    <t xml:space="preserve">    2080501归口管理行政单位离退休</t>
    <phoneticPr fontId="15" type="noConversion"/>
  </si>
  <si>
    <t>210医疗卫生与计划生育支出</t>
    <phoneticPr fontId="15" type="noConversion"/>
  </si>
  <si>
    <t xml:space="preserve">  21011行政事业单位医疗</t>
    <phoneticPr fontId="15" type="noConversion"/>
  </si>
  <si>
    <t xml:space="preserve">    2101101行政单位医疗</t>
    <phoneticPr fontId="15" type="noConversion"/>
  </si>
  <si>
    <t>221住房保障支出</t>
    <phoneticPr fontId="15" type="noConversion"/>
  </si>
  <si>
    <t xml:space="preserve">  22102住房改革支出</t>
    <phoneticPr fontId="15" type="noConversion"/>
  </si>
  <si>
    <t xml:space="preserve">    2210201住房公积金</t>
    <phoneticPr fontId="15" type="noConversion"/>
  </si>
  <si>
    <t xml:space="preserve">  20133宣传事务</t>
    <phoneticPr fontId="15" type="noConversion"/>
  </si>
  <si>
    <t>宣传部</t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</si>
</sst>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2" formatCode="0.00_ 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2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182" fontId="29" fillId="0" borderId="16" xfId="0" applyNumberFormat="1" applyFont="1" applyFill="1" applyBorder="1" applyAlignment="1">
      <alignment horizontal="left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workbookViewId="0">
      <selection activeCell="A2" sqref="A2:H2"/>
    </sheetView>
  </sheetViews>
  <sheetFormatPr defaultRowHeight="14.25" customHeight="1"/>
  <cols>
    <col min="1" max="1" width="57.33203125" bestFit="1" customWidth="1"/>
  </cols>
  <sheetData>
    <row r="1" spans="1:8" ht="59.25" customHeight="1">
      <c r="A1" s="74" t="s">
        <v>0</v>
      </c>
      <c r="B1" s="74"/>
      <c r="C1" s="74"/>
      <c r="D1" s="74"/>
      <c r="E1" s="74"/>
      <c r="F1" s="74"/>
      <c r="G1" s="74"/>
      <c r="H1" s="74"/>
    </row>
    <row r="2" spans="1:8" ht="107.25" customHeight="1">
      <c r="A2" s="73" t="s">
        <v>37</v>
      </c>
      <c r="B2" s="73"/>
      <c r="C2" s="73"/>
      <c r="D2" s="73"/>
      <c r="E2" s="73"/>
      <c r="F2" s="73"/>
      <c r="G2" s="73"/>
      <c r="H2" s="73"/>
    </row>
    <row r="3" spans="1:8" ht="36" customHeight="1">
      <c r="A3" s="1"/>
    </row>
    <row r="4" spans="1:8" ht="36" customHeight="1">
      <c r="A4" s="1"/>
    </row>
    <row r="5" spans="1:8" ht="230.25" customHeight="1">
      <c r="A5" s="71" t="s">
        <v>63</v>
      </c>
      <c r="B5" s="72"/>
      <c r="C5" s="72"/>
      <c r="D5" s="72"/>
      <c r="E5" s="72"/>
      <c r="F5" s="72"/>
      <c r="G5" s="72"/>
      <c r="H5" s="72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10" sqref="A10:D10"/>
    </sheetView>
  </sheetViews>
  <sheetFormatPr defaultColWidth="9.88671875" defaultRowHeight="24.9" customHeight="1"/>
  <cols>
    <col min="1" max="1" width="20.33203125" customWidth="1"/>
    <col min="2" max="4" width="18.5546875" bestFit="1" customWidth="1"/>
  </cols>
  <sheetData>
    <row r="1" spans="1:4" ht="18" customHeight="1">
      <c r="D1" s="48" t="s">
        <v>180</v>
      </c>
    </row>
    <row r="2" spans="1:4" ht="27" customHeight="1">
      <c r="A2" s="94" t="s">
        <v>182</v>
      </c>
      <c r="B2" s="94"/>
      <c r="C2" s="94"/>
      <c r="D2" s="94"/>
    </row>
    <row r="3" spans="1:4" ht="24.9" customHeight="1">
      <c r="A3" s="4" t="s">
        <v>36</v>
      </c>
      <c r="B3" s="11"/>
      <c r="C3" s="11"/>
      <c r="D3" s="49" t="s">
        <v>39</v>
      </c>
    </row>
    <row r="4" spans="1:4" ht="24.9" customHeight="1">
      <c r="A4" s="95" t="s">
        <v>181</v>
      </c>
      <c r="B4" s="96" t="s">
        <v>183</v>
      </c>
      <c r="C4" s="88"/>
      <c r="D4" s="89"/>
    </row>
    <row r="5" spans="1:4" ht="24.9" customHeight="1">
      <c r="A5" s="87"/>
      <c r="B5" s="50" t="s">
        <v>81</v>
      </c>
      <c r="C5" s="50" t="s">
        <v>82</v>
      </c>
      <c r="D5" s="24" t="s">
        <v>27</v>
      </c>
    </row>
    <row r="6" spans="1:4" ht="24.9" customHeight="1">
      <c r="A6" s="25"/>
      <c r="B6" s="27"/>
      <c r="C6" s="27"/>
      <c r="D6" s="27"/>
    </row>
    <row r="7" spans="1:4" ht="24.9" customHeight="1">
      <c r="A7" s="65"/>
      <c r="B7" s="65"/>
      <c r="C7" s="65"/>
      <c r="D7" s="65"/>
    </row>
    <row r="8" spans="1:4" ht="24.9" customHeight="1">
      <c r="A8" s="65"/>
      <c r="B8" s="65"/>
      <c r="C8" s="65"/>
      <c r="D8" s="65"/>
    </row>
    <row r="9" spans="1:4" ht="24.9" customHeight="1">
      <c r="A9" s="65"/>
      <c r="B9" s="65"/>
      <c r="C9" s="65"/>
      <c r="D9" s="65"/>
    </row>
    <row r="10" spans="1:4" ht="24.9" customHeight="1">
      <c r="A10" s="97" t="s">
        <v>184</v>
      </c>
      <c r="B10" s="98"/>
      <c r="C10" s="98"/>
      <c r="D10" s="98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D8" sqref="D8"/>
    </sheetView>
  </sheetViews>
  <sheetFormatPr defaultRowHeight="14.25" customHeight="1"/>
  <cols>
    <col min="1" max="1" width="22.6640625" bestFit="1" customWidth="1"/>
    <col min="2" max="4" width="16.5546875" bestFit="1" customWidth="1"/>
    <col min="5" max="8" width="15.5546875" bestFit="1" customWidth="1"/>
  </cols>
  <sheetData>
    <row r="1" spans="1:8" ht="20.100000000000001" customHeight="1">
      <c r="H1" s="39" t="s">
        <v>186</v>
      </c>
    </row>
    <row r="2" spans="1:8" ht="24.9" customHeight="1">
      <c r="A2" s="101" t="s">
        <v>197</v>
      </c>
      <c r="B2" s="74"/>
      <c r="C2" s="74"/>
      <c r="D2" s="74"/>
      <c r="E2" s="74"/>
      <c r="F2" s="74"/>
      <c r="G2" s="74"/>
      <c r="H2" s="74"/>
    </row>
    <row r="3" spans="1:8" ht="20.100000000000001" customHeight="1">
      <c r="A3" s="28" t="s">
        <v>36</v>
      </c>
      <c r="B3" s="29"/>
      <c r="C3" s="29"/>
      <c r="D3" s="29"/>
      <c r="E3" s="29"/>
      <c r="F3" s="29"/>
      <c r="G3" s="29"/>
      <c r="H3" s="66" t="s">
        <v>39</v>
      </c>
    </row>
    <row r="4" spans="1:8" ht="20.100000000000001" customHeight="1">
      <c r="A4" s="102" t="s">
        <v>187</v>
      </c>
      <c r="B4" s="107" t="s">
        <v>29</v>
      </c>
      <c r="C4" s="104" t="s">
        <v>30</v>
      </c>
      <c r="D4" s="105"/>
      <c r="E4" s="105"/>
      <c r="F4" s="106"/>
      <c r="G4" s="99" t="s">
        <v>31</v>
      </c>
      <c r="H4" s="99" t="s">
        <v>32</v>
      </c>
    </row>
    <row r="5" spans="1:8" ht="30" customHeight="1">
      <c r="A5" s="103"/>
      <c r="B5" s="108"/>
      <c r="C5" s="30" t="s">
        <v>26</v>
      </c>
      <c r="D5" s="31" t="s">
        <v>33</v>
      </c>
      <c r="E5" s="31" t="s">
        <v>34</v>
      </c>
      <c r="F5" s="31" t="s">
        <v>35</v>
      </c>
      <c r="G5" s="100"/>
      <c r="H5" s="100"/>
    </row>
    <row r="6" spans="1:8" s="28" customFormat="1" ht="20.100000000000001" customHeight="1">
      <c r="A6" s="67" t="s">
        <v>188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8" customFormat="1" ht="20.100000000000001" customHeight="1">
      <c r="A7" s="69" t="s">
        <v>26</v>
      </c>
      <c r="B7" s="68"/>
      <c r="C7" s="68"/>
      <c r="D7" s="68"/>
      <c r="E7" s="68"/>
      <c r="F7" s="68"/>
      <c r="G7" s="68"/>
      <c r="H7" s="68"/>
    </row>
    <row r="8" spans="1:8" s="28" customFormat="1" ht="20.100000000000001" customHeight="1">
      <c r="A8" s="69" t="s">
        <v>210</v>
      </c>
      <c r="B8" s="68">
        <v>186.48840000000001</v>
      </c>
      <c r="C8" s="68">
        <v>186.48840000000001</v>
      </c>
      <c r="D8" s="68">
        <v>186.48840000000001</v>
      </c>
      <c r="E8" s="68"/>
      <c r="F8" s="68"/>
      <c r="G8" s="68"/>
      <c r="H8" s="68"/>
    </row>
    <row r="9" spans="1:8" s="28" customFormat="1" ht="20.100000000000001" customHeight="1">
      <c r="A9" s="69"/>
      <c r="B9" s="68"/>
      <c r="C9" s="68"/>
      <c r="D9" s="68"/>
      <c r="E9" s="68"/>
      <c r="F9" s="68"/>
      <c r="G9" s="68"/>
      <c r="H9" s="68"/>
    </row>
    <row r="10" spans="1:8" s="28" customFormat="1" ht="20.100000000000001" customHeight="1">
      <c r="A10" s="69"/>
      <c r="B10" s="68"/>
      <c r="C10" s="68"/>
      <c r="D10" s="68"/>
      <c r="E10" s="68"/>
      <c r="F10" s="68"/>
      <c r="G10" s="68"/>
      <c r="H10" s="68"/>
    </row>
    <row r="11" spans="1:8" s="28" customFormat="1" ht="20.100000000000001" customHeight="1">
      <c r="A11" s="69"/>
      <c r="B11" s="68"/>
      <c r="C11" s="68"/>
      <c r="D11" s="68"/>
      <c r="E11" s="68"/>
      <c r="F11" s="68"/>
      <c r="G11" s="68"/>
      <c r="H11" s="68"/>
    </row>
    <row r="12" spans="1:8" s="28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8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8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 ht="15.6">
      <c r="B1066" s="33"/>
      <c r="C1066" s="33"/>
      <c r="D1066" s="33"/>
      <c r="E1066" s="33"/>
      <c r="F1066" s="33"/>
      <c r="G1066" s="33"/>
      <c r="H1066" s="33"/>
    </row>
    <row r="1067" spans="2:8" ht="15.6">
      <c r="B1067" s="33"/>
      <c r="C1067" s="33"/>
      <c r="D1067" s="33"/>
      <c r="E1067" s="33"/>
      <c r="F1067" s="33"/>
      <c r="G1067" s="33"/>
      <c r="H1067" s="33"/>
    </row>
    <row r="1068" spans="2:8" ht="15.6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D11" sqref="D11"/>
    </sheetView>
  </sheetViews>
  <sheetFormatPr defaultRowHeight="20.100000000000001" customHeight="1"/>
  <cols>
    <col min="1" max="1" width="15.5546875" bestFit="1" customWidth="1"/>
    <col min="2" max="7" width="16.44140625" bestFit="1" customWidth="1"/>
    <col min="8" max="8" width="16.44140625" customWidth="1"/>
    <col min="9" max="9" width="16.44140625" bestFit="1" customWidth="1"/>
  </cols>
  <sheetData>
    <row r="1" spans="1:9" ht="20.100000000000001" customHeight="1">
      <c r="I1" s="39" t="s">
        <v>189</v>
      </c>
    </row>
    <row r="2" spans="1:9" ht="24.9" customHeight="1">
      <c r="A2" s="110" t="s">
        <v>198</v>
      </c>
      <c r="B2" s="74"/>
      <c r="C2" s="74"/>
      <c r="D2" s="74"/>
      <c r="E2" s="74"/>
      <c r="F2" s="74"/>
      <c r="G2" s="74"/>
      <c r="H2" s="74"/>
      <c r="I2" s="74"/>
    </row>
    <row r="3" spans="1:9" ht="20.100000000000001" customHeight="1">
      <c r="A3" s="28" t="s">
        <v>36</v>
      </c>
      <c r="B3" s="29"/>
      <c r="C3" s="29"/>
      <c r="D3" s="29"/>
      <c r="E3" s="29"/>
      <c r="F3" s="29"/>
      <c r="G3" s="29"/>
      <c r="H3" s="29"/>
      <c r="I3" s="12" t="s">
        <v>194</v>
      </c>
    </row>
    <row r="4" spans="1:9" ht="20.100000000000001" customHeight="1">
      <c r="A4" s="102" t="s">
        <v>187</v>
      </c>
      <c r="B4" s="107" t="s">
        <v>29</v>
      </c>
      <c r="C4" s="105" t="s">
        <v>30</v>
      </c>
      <c r="D4" s="105"/>
      <c r="E4" s="105"/>
      <c r="F4" s="106"/>
      <c r="G4" s="99" t="s">
        <v>31</v>
      </c>
      <c r="H4" s="109" t="s">
        <v>190</v>
      </c>
      <c r="I4" s="109" t="s">
        <v>191</v>
      </c>
    </row>
    <row r="5" spans="1:9" ht="30" customHeight="1">
      <c r="A5" s="103"/>
      <c r="B5" s="108"/>
      <c r="C5" s="34" t="s">
        <v>26</v>
      </c>
      <c r="D5" s="35" t="s">
        <v>33</v>
      </c>
      <c r="E5" s="35" t="s">
        <v>34</v>
      </c>
      <c r="F5" s="35" t="s">
        <v>35</v>
      </c>
      <c r="G5" s="100"/>
      <c r="H5" s="100"/>
      <c r="I5" s="100"/>
    </row>
    <row r="6" spans="1:9" ht="20.100000000000001" customHeight="1">
      <c r="A6" s="67" t="s">
        <v>188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 t="s">
        <v>210</v>
      </c>
      <c r="B8" s="37">
        <v>3</v>
      </c>
      <c r="C8" s="37">
        <v>3</v>
      </c>
      <c r="D8" s="37">
        <v>3</v>
      </c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3" workbookViewId="0">
      <selection activeCell="D11" sqref="D11"/>
    </sheetView>
  </sheetViews>
  <sheetFormatPr defaultColWidth="10.33203125" defaultRowHeight="13.2"/>
  <cols>
    <col min="1" max="1" width="29.33203125" bestFit="1" customWidth="1"/>
    <col min="2" max="2" width="19.109375" bestFit="1" customWidth="1"/>
    <col min="3" max="3" width="25.33203125" bestFit="1" customWidth="1"/>
    <col min="4" max="4" width="19.109375" bestFit="1" customWidth="1"/>
  </cols>
  <sheetData>
    <row r="1" spans="1:4" ht="13.5" customHeight="1">
      <c r="A1" s="2"/>
      <c r="D1" s="3" t="s">
        <v>38</v>
      </c>
    </row>
    <row r="2" spans="1:4" ht="14.25" customHeight="1">
      <c r="A2" s="4"/>
      <c r="B2" s="4"/>
      <c r="C2" s="4"/>
      <c r="D2" s="3"/>
    </row>
    <row r="3" spans="1:4" ht="24.9" customHeight="1">
      <c r="A3" s="75" t="s">
        <v>1</v>
      </c>
      <c r="B3" s="75"/>
      <c r="C3" s="75"/>
      <c r="D3" s="75"/>
    </row>
    <row r="4" spans="1:4" ht="21.75" customHeight="1">
      <c r="A4" s="5" t="s">
        <v>36</v>
      </c>
      <c r="B4" s="6"/>
      <c r="C4" s="6"/>
      <c r="D4" s="3" t="s">
        <v>39</v>
      </c>
    </row>
    <row r="5" spans="1:4" ht="30" customHeight="1">
      <c r="A5" s="76" t="s">
        <v>3</v>
      </c>
      <c r="B5" s="77"/>
      <c r="C5" s="76" t="s">
        <v>11</v>
      </c>
      <c r="D5" s="77"/>
    </row>
    <row r="6" spans="1:4" ht="30" customHeight="1">
      <c r="A6" s="7" t="s">
        <v>4</v>
      </c>
      <c r="B6" s="7" t="s">
        <v>196</v>
      </c>
      <c r="C6" s="7" t="s">
        <v>12</v>
      </c>
      <c r="D6" s="7" t="s">
        <v>196</v>
      </c>
    </row>
    <row r="7" spans="1:4" ht="30" customHeight="1">
      <c r="A7" s="8" t="s">
        <v>40</v>
      </c>
      <c r="B7" s="9">
        <v>189.48840000000001</v>
      </c>
      <c r="C7" s="8" t="s">
        <v>13</v>
      </c>
      <c r="D7" s="9">
        <v>186.48840000000001</v>
      </c>
    </row>
    <row r="8" spans="1:4" ht="30" customHeight="1">
      <c r="A8" s="8" t="s">
        <v>8</v>
      </c>
      <c r="B8" s="9"/>
      <c r="C8" s="8" t="s">
        <v>16</v>
      </c>
      <c r="D8" s="9">
        <v>3</v>
      </c>
    </row>
    <row r="9" spans="1:4" ht="30" customHeight="1">
      <c r="A9" s="8" t="s">
        <v>9</v>
      </c>
      <c r="B9" s="9"/>
      <c r="C9" s="8" t="s">
        <v>43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41</v>
      </c>
      <c r="B11" s="9">
        <v>189.48840000000001</v>
      </c>
      <c r="C11" s="7" t="s">
        <v>44</v>
      </c>
      <c r="D11" s="9">
        <v>189.48840000000001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45</v>
      </c>
      <c r="D13" s="9"/>
    </row>
    <row r="14" spans="1:4" ht="30" customHeight="1">
      <c r="A14" s="8" t="s">
        <v>42</v>
      </c>
      <c r="B14" s="9"/>
      <c r="C14" s="8" t="s">
        <v>46</v>
      </c>
      <c r="D14" s="9"/>
    </row>
    <row r="15" spans="1:4" ht="30" customHeight="1">
      <c r="A15" s="8" t="s">
        <v>192</v>
      </c>
      <c r="B15" s="9"/>
      <c r="C15" s="8" t="s">
        <v>47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60</v>
      </c>
      <c r="B17" s="9">
        <v>189.48840000000001</v>
      </c>
      <c r="C17" s="7" t="s">
        <v>48</v>
      </c>
      <c r="D17" s="9">
        <v>189.48840000000001</v>
      </c>
    </row>
    <row r="18" spans="1:4" ht="30" customHeight="1">
      <c r="A18" s="78" t="s">
        <v>49</v>
      </c>
      <c r="B18" s="79"/>
      <c r="C18" s="79"/>
      <c r="D18" s="79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6" workbookViewId="0">
      <selection activeCell="B16" sqref="B16"/>
    </sheetView>
  </sheetViews>
  <sheetFormatPr defaultColWidth="10.33203125" defaultRowHeight="13.2"/>
  <cols>
    <col min="1" max="2" width="42.6640625" bestFit="1" customWidth="1"/>
  </cols>
  <sheetData>
    <row r="1" spans="1:2" ht="13.5" customHeight="1">
      <c r="A1" s="2"/>
      <c r="B1" s="38" t="s">
        <v>50</v>
      </c>
    </row>
    <row r="2" spans="1:2" ht="24.9" customHeight="1">
      <c r="A2" s="75" t="s">
        <v>17</v>
      </c>
      <c r="B2" s="75"/>
    </row>
    <row r="3" spans="1:2" ht="21.75" customHeight="1">
      <c r="A3" s="5" t="s">
        <v>36</v>
      </c>
      <c r="B3" s="39" t="s">
        <v>39</v>
      </c>
    </row>
    <row r="4" spans="1:2" ht="30" customHeight="1">
      <c r="A4" s="40" t="s">
        <v>51</v>
      </c>
      <c r="B4" s="7" t="s">
        <v>196</v>
      </c>
    </row>
    <row r="5" spans="1:2" s="17" customFormat="1" ht="30" customHeight="1">
      <c r="A5" s="8" t="s">
        <v>5</v>
      </c>
      <c r="B5" s="9">
        <v>189.48840000000001</v>
      </c>
    </row>
    <row r="6" spans="1:2" s="17" customFormat="1" ht="30" customHeight="1">
      <c r="A6" s="8" t="s">
        <v>6</v>
      </c>
      <c r="B6" s="9"/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52</v>
      </c>
      <c r="B9" s="9"/>
    </row>
    <row r="10" spans="1:2" s="17" customFormat="1" ht="30" customHeight="1">
      <c r="A10" s="41" t="s">
        <v>53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54</v>
      </c>
      <c r="B12" s="9"/>
    </row>
    <row r="13" spans="1:2" s="17" customFormat="1" ht="30" customHeight="1">
      <c r="A13" s="41" t="s">
        <v>55</v>
      </c>
      <c r="B13" s="9"/>
    </row>
    <row r="14" spans="1:2" s="17" customFormat="1" ht="30" customHeight="1">
      <c r="A14" s="41" t="s">
        <v>56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57</v>
      </c>
      <c r="B16" s="9">
        <v>189.48840000000001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42</v>
      </c>
      <c r="B20" s="9"/>
    </row>
    <row r="21" spans="1:2" s="17" customFormat="1" ht="30" customHeight="1">
      <c r="A21" s="42" t="s">
        <v>58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59</v>
      </c>
      <c r="B23" s="9">
        <v>189.48840000000001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10" sqref="B10"/>
    </sheetView>
  </sheetViews>
  <sheetFormatPr defaultColWidth="10.33203125" defaultRowHeight="13.2"/>
  <cols>
    <col min="1" max="2" width="42.6640625" bestFit="1" customWidth="1"/>
  </cols>
  <sheetData>
    <row r="1" spans="1:2" ht="13.5" customHeight="1">
      <c r="A1" s="2"/>
      <c r="B1" s="38" t="s">
        <v>61</v>
      </c>
    </row>
    <row r="2" spans="1:2" ht="24.9" customHeight="1">
      <c r="A2" s="75" t="s">
        <v>18</v>
      </c>
      <c r="B2" s="75"/>
    </row>
    <row r="3" spans="1:2" ht="21.75" customHeight="1">
      <c r="A3" s="5" t="s">
        <v>36</v>
      </c>
      <c r="B3" s="39" t="s">
        <v>39</v>
      </c>
    </row>
    <row r="4" spans="1:2" ht="30" customHeight="1">
      <c r="A4" s="40" t="s">
        <v>51</v>
      </c>
      <c r="B4" s="7" t="s">
        <v>196</v>
      </c>
    </row>
    <row r="5" spans="1:2" s="17" customFormat="1" ht="30" customHeight="1">
      <c r="A5" s="8" t="s">
        <v>13</v>
      </c>
      <c r="B5" s="9">
        <f>B6+B7+B8</f>
        <v>186.48840000000001</v>
      </c>
    </row>
    <row r="6" spans="1:2" s="17" customFormat="1" ht="30" customHeight="1">
      <c r="A6" s="8" t="s">
        <v>14</v>
      </c>
      <c r="B6" s="9">
        <f>43.5264+65.4576+0.1885+3.5</f>
        <v>112.67250000000001</v>
      </c>
    </row>
    <row r="7" spans="1:2" s="17" customFormat="1" ht="30" customHeight="1">
      <c r="A7" s="41" t="s">
        <v>62</v>
      </c>
      <c r="B7" s="9">
        <f>5.04+0.1176+1.5</f>
        <v>6.6576000000000004</v>
      </c>
    </row>
    <row r="8" spans="1:2" s="17" customFormat="1" ht="30" customHeight="1">
      <c r="A8" s="8" t="s">
        <v>15</v>
      </c>
      <c r="B8" s="9">
        <f>7.8+48.8324+3.8059+6.72</f>
        <v>67.158299999999997</v>
      </c>
    </row>
    <row r="9" spans="1:2" s="17" customFormat="1" ht="30" customHeight="1">
      <c r="A9" s="41" t="s">
        <v>64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>
        <v>3</v>
      </c>
    </row>
    <row r="12" spans="1:2" s="17" customFormat="1" ht="30" customHeight="1">
      <c r="A12" s="41" t="s">
        <v>65</v>
      </c>
      <c r="B12" s="9"/>
    </row>
    <row r="13" spans="1:2" s="17" customFormat="1" ht="30" customHeight="1">
      <c r="A13" s="41" t="s">
        <v>66</v>
      </c>
      <c r="B13" s="9"/>
    </row>
    <row r="14" spans="1:2" s="17" customFormat="1" ht="30" customHeight="1">
      <c r="A14" s="41" t="s">
        <v>67</v>
      </c>
      <c r="B14" s="9"/>
    </row>
    <row r="15" spans="1:2" s="17" customFormat="1" ht="30" customHeight="1">
      <c r="A15" s="41" t="s">
        <v>68</v>
      </c>
      <c r="B15" s="9"/>
    </row>
    <row r="16" spans="1:2" s="17" customFormat="1" ht="30" customHeight="1">
      <c r="A16" s="41" t="s">
        <v>69</v>
      </c>
      <c r="B16" s="9"/>
    </row>
    <row r="17" spans="1:2" s="17" customFormat="1" ht="30" customHeight="1">
      <c r="A17" s="41" t="s">
        <v>70</v>
      </c>
      <c r="B17" s="9"/>
    </row>
    <row r="18" spans="1:2" s="17" customFormat="1" ht="30" customHeight="1">
      <c r="A18" s="41" t="s">
        <v>71</v>
      </c>
      <c r="B18" s="9"/>
    </row>
    <row r="19" spans="1:2" s="17" customFormat="1" ht="30" customHeight="1">
      <c r="A19" s="41" t="s">
        <v>72</v>
      </c>
      <c r="B19" s="10"/>
    </row>
    <row r="20" spans="1:2" s="17" customFormat="1" ht="30" customHeight="1">
      <c r="A20" s="41" t="s">
        <v>73</v>
      </c>
      <c r="B20" s="10"/>
    </row>
    <row r="21" spans="1:2" s="17" customFormat="1" ht="30" customHeight="1">
      <c r="A21" s="41" t="s">
        <v>74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43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75</v>
      </c>
      <c r="B25" s="10"/>
    </row>
    <row r="26" spans="1:2" s="17" customFormat="1" ht="30" customHeight="1">
      <c r="A26" s="41"/>
      <c r="B26" s="10"/>
    </row>
    <row r="27" spans="1:2" s="17" customFormat="1" ht="30" customHeight="1">
      <c r="A27" s="41" t="s">
        <v>45</v>
      </c>
      <c r="B27" s="10"/>
    </row>
    <row r="28" spans="1:2" s="17" customFormat="1" ht="30" customHeight="1">
      <c r="A28" s="41" t="s">
        <v>46</v>
      </c>
      <c r="B28" s="10"/>
    </row>
    <row r="29" spans="1:2" s="17" customFormat="1" ht="30" customHeight="1">
      <c r="A29" s="41" t="s">
        <v>47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76</v>
      </c>
      <c r="B31" s="16"/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D10" sqref="D10"/>
    </sheetView>
  </sheetViews>
  <sheetFormatPr defaultRowHeight="13.5" customHeight="1"/>
  <cols>
    <col min="1" max="1" width="25.5546875" bestFit="1" customWidth="1"/>
    <col min="2" max="2" width="20.5546875" bestFit="1" customWidth="1"/>
    <col min="3" max="3" width="25.5546875" bestFit="1" customWidth="1"/>
    <col min="4" max="4" width="20.5546875" bestFit="1" customWidth="1"/>
  </cols>
  <sheetData>
    <row r="1" spans="1:4" ht="20.100000000000001" customHeight="1">
      <c r="A1" s="18"/>
      <c r="B1" s="18"/>
      <c r="C1" s="18"/>
      <c r="D1" s="44" t="s">
        <v>77</v>
      </c>
    </row>
    <row r="2" spans="1:4" ht="24.9" customHeight="1">
      <c r="A2" s="80" t="s">
        <v>19</v>
      </c>
      <c r="B2" s="80"/>
      <c r="C2" s="80"/>
      <c r="D2" s="80"/>
    </row>
    <row r="3" spans="1:4" ht="20.100000000000001" customHeight="1">
      <c r="A3" s="19" t="s">
        <v>36</v>
      </c>
      <c r="B3" s="19"/>
      <c r="C3" s="19"/>
      <c r="D3" s="45" t="s">
        <v>39</v>
      </c>
    </row>
    <row r="4" spans="1:4" ht="35.1" customHeight="1">
      <c r="A4" s="81" t="s">
        <v>3</v>
      </c>
      <c r="B4" s="82"/>
      <c r="C4" s="81" t="s">
        <v>11</v>
      </c>
      <c r="D4" s="83"/>
    </row>
    <row r="5" spans="1:4" s="18" customFormat="1" ht="35.1" customHeight="1">
      <c r="A5" s="46" t="s">
        <v>78</v>
      </c>
      <c r="B5" s="7" t="s">
        <v>196</v>
      </c>
      <c r="C5" s="47" t="s">
        <v>78</v>
      </c>
      <c r="D5" s="7" t="s">
        <v>196</v>
      </c>
    </row>
    <row r="6" spans="1:4" s="18" customFormat="1" ht="35.1" customHeight="1">
      <c r="A6" s="20" t="s">
        <v>20</v>
      </c>
      <c r="B6" s="21">
        <v>189.48840000000001</v>
      </c>
      <c r="C6" s="20" t="s">
        <v>20</v>
      </c>
      <c r="D6" s="21">
        <v>189.48840000000001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41</v>
      </c>
      <c r="B10" s="21">
        <v>189.48840000000001</v>
      </c>
      <c r="C10" s="46" t="s">
        <v>44</v>
      </c>
      <c r="D10" s="21">
        <v>189.48840000000001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B6" sqref="B6:B18"/>
    </sheetView>
  </sheetViews>
  <sheetFormatPr defaultColWidth="9.88671875" defaultRowHeight="13.2"/>
  <cols>
    <col min="1" max="1" width="41.6640625" bestFit="1" customWidth="1"/>
    <col min="2" max="4" width="18.5546875" bestFit="1" customWidth="1"/>
  </cols>
  <sheetData>
    <row r="1" spans="1:4" ht="20.100000000000001" customHeight="1">
      <c r="D1" s="48" t="s">
        <v>79</v>
      </c>
    </row>
    <row r="2" spans="1:4" ht="24.9" customHeight="1">
      <c r="A2" s="84" t="s">
        <v>80</v>
      </c>
      <c r="B2" s="85"/>
      <c r="C2" s="85"/>
      <c r="D2" s="85"/>
    </row>
    <row r="3" spans="1:4" ht="20.100000000000001" customHeight="1">
      <c r="A3" s="4" t="s">
        <v>36</v>
      </c>
      <c r="B3" s="11"/>
      <c r="C3" s="11"/>
      <c r="D3" s="49" t="s">
        <v>39</v>
      </c>
    </row>
    <row r="4" spans="1:4" ht="20.100000000000001" customHeight="1">
      <c r="A4" s="86" t="s">
        <v>24</v>
      </c>
      <c r="B4" s="88" t="s">
        <v>25</v>
      </c>
      <c r="C4" s="88"/>
      <c r="D4" s="89"/>
    </row>
    <row r="5" spans="1:4" ht="20.100000000000001" customHeight="1">
      <c r="A5" s="87"/>
      <c r="B5" s="50" t="s">
        <v>81</v>
      </c>
      <c r="C5" s="50" t="s">
        <v>82</v>
      </c>
      <c r="D5" s="24" t="s">
        <v>27</v>
      </c>
    </row>
    <row r="6" spans="1:4" ht="20.100000000000001" customHeight="1">
      <c r="A6" s="51" t="s">
        <v>83</v>
      </c>
      <c r="B6" s="26">
        <f>C6+D6</f>
        <v>189.48840000000001</v>
      </c>
      <c r="C6" s="26">
        <v>186.48840000000001</v>
      </c>
      <c r="D6" s="26">
        <v>3</v>
      </c>
    </row>
    <row r="7" spans="1:4" ht="20.100000000000001" customHeight="1">
      <c r="A7" s="25" t="s">
        <v>28</v>
      </c>
      <c r="B7" s="26">
        <f t="shared" ref="B7:B18" si="0">C7+D7</f>
        <v>130.1301</v>
      </c>
      <c r="C7" s="26">
        <f>189.4884-3-C10-C13-C16</f>
        <v>127.1301</v>
      </c>
      <c r="D7" s="26">
        <v>3</v>
      </c>
    </row>
    <row r="8" spans="1:4" ht="20.100000000000001" customHeight="1">
      <c r="A8" s="25" t="s">
        <v>209</v>
      </c>
      <c r="B8" s="26">
        <f t="shared" si="0"/>
        <v>130.1301</v>
      </c>
      <c r="C8" s="26">
        <f>189.4884-3-C11-C14-C17</f>
        <v>127.1301</v>
      </c>
      <c r="D8" s="26">
        <v>3</v>
      </c>
    </row>
    <row r="9" spans="1:4" ht="20.100000000000001" customHeight="1">
      <c r="A9" s="25" t="s">
        <v>199</v>
      </c>
      <c r="B9" s="26">
        <f t="shared" si="0"/>
        <v>130.1301</v>
      </c>
      <c r="C9" s="26">
        <f>189.4884-3-C12-C15-C18</f>
        <v>127.1301</v>
      </c>
      <c r="D9" s="26">
        <v>3</v>
      </c>
    </row>
    <row r="10" spans="1:4" ht="20.100000000000001" customHeight="1">
      <c r="A10" s="25" t="s">
        <v>200</v>
      </c>
      <c r="B10" s="26">
        <f t="shared" si="0"/>
        <v>48.8324</v>
      </c>
      <c r="C10" s="26">
        <v>48.8324</v>
      </c>
      <c r="D10" s="26"/>
    </row>
    <row r="11" spans="1:4" ht="20.100000000000001" customHeight="1">
      <c r="A11" s="25" t="s">
        <v>201</v>
      </c>
      <c r="B11" s="26">
        <f t="shared" si="0"/>
        <v>48.8324</v>
      </c>
      <c r="C11" s="26">
        <v>48.8324</v>
      </c>
      <c r="D11" s="26"/>
    </row>
    <row r="12" spans="1:4" ht="20.100000000000001" customHeight="1">
      <c r="A12" s="25" t="s">
        <v>202</v>
      </c>
      <c r="B12" s="26">
        <f t="shared" si="0"/>
        <v>48.8324</v>
      </c>
      <c r="C12" s="26">
        <v>48.8324</v>
      </c>
      <c r="D12" s="26"/>
    </row>
    <row r="13" spans="1:4" ht="20.100000000000001" customHeight="1">
      <c r="A13" s="25" t="s">
        <v>203</v>
      </c>
      <c r="B13" s="26">
        <f t="shared" si="0"/>
        <v>3.8058999999999998</v>
      </c>
      <c r="C13" s="26">
        <v>3.8058999999999998</v>
      </c>
      <c r="D13" s="26"/>
    </row>
    <row r="14" spans="1:4" ht="20.100000000000001" customHeight="1">
      <c r="A14" s="25" t="s">
        <v>204</v>
      </c>
      <c r="B14" s="26">
        <f t="shared" si="0"/>
        <v>3.8058999999999998</v>
      </c>
      <c r="C14" s="26">
        <v>3.8058999999999998</v>
      </c>
      <c r="D14" s="26"/>
    </row>
    <row r="15" spans="1:4" ht="20.100000000000001" customHeight="1">
      <c r="A15" s="25" t="s">
        <v>205</v>
      </c>
      <c r="B15" s="26">
        <f t="shared" si="0"/>
        <v>3.8058999999999998</v>
      </c>
      <c r="C15" s="26">
        <v>3.8058999999999998</v>
      </c>
      <c r="D15" s="26"/>
    </row>
    <row r="16" spans="1:4" ht="20.100000000000001" customHeight="1">
      <c r="A16" s="25" t="s">
        <v>206</v>
      </c>
      <c r="B16" s="26">
        <f t="shared" si="0"/>
        <v>6.72</v>
      </c>
      <c r="C16" s="26">
        <v>6.72</v>
      </c>
      <c r="D16" s="26"/>
    </row>
    <row r="17" spans="1:4" ht="20.100000000000001" customHeight="1">
      <c r="A17" s="25" t="s">
        <v>207</v>
      </c>
      <c r="B17" s="26">
        <f t="shared" si="0"/>
        <v>6.72</v>
      </c>
      <c r="C17" s="26">
        <v>6.72</v>
      </c>
      <c r="D17" s="26"/>
    </row>
    <row r="18" spans="1:4" ht="20.100000000000001" customHeight="1">
      <c r="A18" s="25" t="s">
        <v>208</v>
      </c>
      <c r="B18" s="26">
        <f t="shared" si="0"/>
        <v>6.72</v>
      </c>
      <c r="C18" s="26">
        <v>6.72</v>
      </c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 t="s">
        <v>195</v>
      </c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28" workbookViewId="0">
      <selection activeCell="C13" activeCellId="1" sqref="C6 C13"/>
    </sheetView>
  </sheetViews>
  <sheetFormatPr defaultColWidth="9.109375" defaultRowHeight="24.9" customHeight="1"/>
  <cols>
    <col min="1" max="1" width="32.88671875" style="52" customWidth="1"/>
    <col min="2" max="2" width="33.44140625" style="52" customWidth="1"/>
    <col min="3" max="3" width="30.6640625" style="52" customWidth="1"/>
    <col min="4" max="16384" width="9.109375" style="52"/>
  </cols>
  <sheetData>
    <row r="1" spans="1:3" ht="19.5" customHeight="1">
      <c r="C1" s="54" t="s">
        <v>90</v>
      </c>
    </row>
    <row r="2" spans="1:3" ht="24.9" customHeight="1">
      <c r="A2" s="84" t="s">
        <v>99</v>
      </c>
      <c r="B2" s="84"/>
      <c r="C2" s="84"/>
    </row>
    <row r="3" spans="1:3" customFormat="1" ht="24.9" customHeight="1">
      <c r="A3" s="4" t="s">
        <v>36</v>
      </c>
      <c r="B3" s="4"/>
      <c r="C3" s="49" t="s">
        <v>39</v>
      </c>
    </row>
    <row r="4" spans="1:3" ht="24.9" customHeight="1">
      <c r="A4" s="53" t="s">
        <v>84</v>
      </c>
      <c r="B4" s="53" t="s">
        <v>85</v>
      </c>
      <c r="C4" s="7" t="s">
        <v>196</v>
      </c>
    </row>
    <row r="5" spans="1:3" ht="24.9" customHeight="1">
      <c r="A5" s="55"/>
      <c r="B5" s="58" t="s">
        <v>102</v>
      </c>
      <c r="C5" s="111">
        <f>C6+C13+C48</f>
        <v>178.6884</v>
      </c>
    </row>
    <row r="6" spans="1:3" ht="24.9" customHeight="1">
      <c r="A6" s="55" t="s">
        <v>91</v>
      </c>
      <c r="B6" s="56" t="s">
        <v>86</v>
      </c>
      <c r="C6" s="111">
        <f>C7+C8+C10+C11+C12</f>
        <v>119.39250000000001</v>
      </c>
    </row>
    <row r="7" spans="1:3" ht="24.9" customHeight="1">
      <c r="A7" s="55" t="s">
        <v>92</v>
      </c>
      <c r="B7" s="56" t="s">
        <v>87</v>
      </c>
      <c r="C7" s="111">
        <v>43.526400000000002</v>
      </c>
    </row>
    <row r="8" spans="1:3" ht="24.9" customHeight="1">
      <c r="A8" s="55" t="s">
        <v>92</v>
      </c>
      <c r="B8" s="56" t="s">
        <v>88</v>
      </c>
      <c r="C8" s="111">
        <v>65.457599999999999</v>
      </c>
    </row>
    <row r="9" spans="1:3" ht="24.9" customHeight="1">
      <c r="A9" s="55" t="s">
        <v>92</v>
      </c>
      <c r="B9" s="56" t="s">
        <v>89</v>
      </c>
      <c r="C9" s="111"/>
    </row>
    <row r="10" spans="1:3" ht="24.9" customHeight="1">
      <c r="A10" s="55" t="s">
        <v>93</v>
      </c>
      <c r="B10" s="55" t="s">
        <v>94</v>
      </c>
      <c r="C10" s="111">
        <v>0.1885</v>
      </c>
    </row>
    <row r="11" spans="1:3" ht="24.9" customHeight="1">
      <c r="A11" s="55" t="s">
        <v>95</v>
      </c>
      <c r="B11" s="55" t="s">
        <v>96</v>
      </c>
      <c r="C11" s="111">
        <v>6.72</v>
      </c>
    </row>
    <row r="12" spans="1:3" ht="24.9" customHeight="1">
      <c r="A12" s="55" t="s">
        <v>97</v>
      </c>
      <c r="B12" s="55" t="s">
        <v>149</v>
      </c>
      <c r="C12" s="111">
        <v>3.5</v>
      </c>
    </row>
    <row r="13" spans="1:3" ht="24.9" customHeight="1">
      <c r="A13" s="55" t="s">
        <v>103</v>
      </c>
      <c r="B13" s="55" t="s">
        <v>121</v>
      </c>
      <c r="C13" s="111">
        <f>C14+C24+C33</f>
        <v>6.6576000000000004</v>
      </c>
    </row>
    <row r="14" spans="1:3" ht="24.9" customHeight="1">
      <c r="A14" s="55" t="s">
        <v>104</v>
      </c>
      <c r="B14" s="55" t="s">
        <v>122</v>
      </c>
      <c r="C14" s="111">
        <v>5.04</v>
      </c>
    </row>
    <row r="15" spans="1:3" ht="24.9" customHeight="1">
      <c r="A15" s="55" t="s">
        <v>104</v>
      </c>
      <c r="B15" s="55" t="s">
        <v>123</v>
      </c>
      <c r="C15" s="111"/>
    </row>
    <row r="16" spans="1:3" ht="24.9" customHeight="1">
      <c r="A16" s="55" t="s">
        <v>104</v>
      </c>
      <c r="B16" s="55" t="s">
        <v>124</v>
      </c>
      <c r="C16" s="111"/>
    </row>
    <row r="17" spans="1:3" ht="24.9" customHeight="1">
      <c r="A17" s="55" t="s">
        <v>104</v>
      </c>
      <c r="B17" s="55" t="s">
        <v>125</v>
      </c>
      <c r="C17" s="111"/>
    </row>
    <row r="18" spans="1:3" ht="24.9" customHeight="1">
      <c r="A18" s="55" t="s">
        <v>104</v>
      </c>
      <c r="B18" s="55" t="s">
        <v>126</v>
      </c>
      <c r="C18" s="111"/>
    </row>
    <row r="19" spans="1:3" ht="24.9" customHeight="1">
      <c r="A19" s="55" t="s">
        <v>104</v>
      </c>
      <c r="B19" s="55" t="s">
        <v>127</v>
      </c>
      <c r="C19" s="111"/>
    </row>
    <row r="20" spans="1:3" ht="24.9" customHeight="1">
      <c r="A20" s="55" t="s">
        <v>104</v>
      </c>
      <c r="B20" s="55" t="s">
        <v>128</v>
      </c>
      <c r="C20" s="111"/>
    </row>
    <row r="21" spans="1:3" ht="24.9" customHeight="1">
      <c r="A21" s="55" t="s">
        <v>104</v>
      </c>
      <c r="B21" s="55" t="s">
        <v>129</v>
      </c>
      <c r="C21" s="111"/>
    </row>
    <row r="22" spans="1:3" ht="24.9" customHeight="1">
      <c r="A22" s="55" t="s">
        <v>104</v>
      </c>
      <c r="B22" s="55" t="s">
        <v>130</v>
      </c>
      <c r="C22" s="111"/>
    </row>
    <row r="23" spans="1:3" ht="24.9" customHeight="1">
      <c r="A23" s="55" t="s">
        <v>104</v>
      </c>
      <c r="B23" s="55" t="s">
        <v>131</v>
      </c>
      <c r="C23" s="111"/>
    </row>
    <row r="24" spans="1:3" ht="24.9" customHeight="1">
      <c r="A24" s="55" t="s">
        <v>104</v>
      </c>
      <c r="B24" s="55" t="s">
        <v>132</v>
      </c>
      <c r="C24" s="111">
        <v>0.1176</v>
      </c>
    </row>
    <row r="25" spans="1:3" ht="24.9" customHeight="1">
      <c r="A25" s="55" t="s">
        <v>104</v>
      </c>
      <c r="B25" s="55" t="s">
        <v>133</v>
      </c>
      <c r="C25" s="111"/>
    </row>
    <row r="26" spans="1:3" ht="24.9" customHeight="1">
      <c r="A26" s="55" t="s">
        <v>105</v>
      </c>
      <c r="B26" s="55" t="s">
        <v>134</v>
      </c>
      <c r="C26" s="111"/>
    </row>
    <row r="27" spans="1:3" ht="24.9" customHeight="1">
      <c r="A27" s="55" t="s">
        <v>106</v>
      </c>
      <c r="B27" s="55" t="s">
        <v>135</v>
      </c>
      <c r="C27" s="111"/>
    </row>
    <row r="28" spans="1:3" ht="24.9" customHeight="1">
      <c r="A28" s="55" t="s">
        <v>107</v>
      </c>
      <c r="B28" s="55" t="s">
        <v>136</v>
      </c>
      <c r="C28" s="111"/>
    </row>
    <row r="29" spans="1:3" ht="24.9" customHeight="1">
      <c r="A29" s="55" t="s">
        <v>107</v>
      </c>
      <c r="B29" s="55" t="s">
        <v>137</v>
      </c>
      <c r="C29" s="111"/>
    </row>
    <row r="30" spans="1:3" ht="24.9" customHeight="1">
      <c r="A30" s="55" t="s">
        <v>107</v>
      </c>
      <c r="B30" s="55" t="s">
        <v>138</v>
      </c>
      <c r="C30" s="111"/>
    </row>
    <row r="31" spans="1:3" ht="24.9" customHeight="1">
      <c r="A31" s="55" t="s">
        <v>158</v>
      </c>
      <c r="B31" s="55" t="s">
        <v>139</v>
      </c>
      <c r="C31" s="111"/>
    </row>
    <row r="32" spans="1:3" ht="24.9" customHeight="1">
      <c r="A32" s="55" t="s">
        <v>108</v>
      </c>
      <c r="B32" s="55" t="s">
        <v>140</v>
      </c>
      <c r="C32" s="111"/>
    </row>
    <row r="33" spans="1:3" ht="24.9" customHeight="1">
      <c r="A33" s="55" t="s">
        <v>109</v>
      </c>
      <c r="B33" s="55" t="s">
        <v>141</v>
      </c>
      <c r="C33" s="111">
        <v>1.5</v>
      </c>
    </row>
    <row r="34" spans="1:3" ht="24.9" customHeight="1">
      <c r="A34" s="55" t="s">
        <v>110</v>
      </c>
      <c r="B34" s="55" t="s">
        <v>142</v>
      </c>
      <c r="C34" s="111"/>
    </row>
    <row r="35" spans="1:3" ht="24.9" customHeight="1">
      <c r="A35" s="55" t="s">
        <v>111</v>
      </c>
      <c r="B35" s="55" t="s">
        <v>143</v>
      </c>
      <c r="C35" s="111"/>
    </row>
    <row r="36" spans="1:3" ht="24.9" customHeight="1">
      <c r="A36" s="55" t="s">
        <v>112</v>
      </c>
      <c r="B36" s="55" t="s">
        <v>144</v>
      </c>
      <c r="C36" s="111"/>
    </row>
    <row r="37" spans="1:3" ht="24.9" customHeight="1">
      <c r="A37" s="55" t="s">
        <v>114</v>
      </c>
      <c r="B37" s="55" t="s">
        <v>145</v>
      </c>
      <c r="C37" s="111"/>
    </row>
    <row r="38" spans="1:3" ht="24.9" customHeight="1">
      <c r="A38" s="55" t="s">
        <v>113</v>
      </c>
      <c r="B38" s="55" t="s">
        <v>86</v>
      </c>
      <c r="C38" s="111"/>
    </row>
    <row r="39" spans="1:3" ht="24.9" customHeight="1">
      <c r="A39" s="55" t="s">
        <v>115</v>
      </c>
      <c r="B39" s="55" t="s">
        <v>146</v>
      </c>
      <c r="C39" s="111"/>
    </row>
    <row r="40" spans="1:3" ht="24.9" customHeight="1">
      <c r="A40" s="55" t="s">
        <v>115</v>
      </c>
      <c r="B40" s="55" t="s">
        <v>88</v>
      </c>
      <c r="C40" s="111"/>
    </row>
    <row r="41" spans="1:3" ht="24.9" customHeight="1">
      <c r="A41" s="55" t="s">
        <v>115</v>
      </c>
      <c r="B41" s="55" t="s">
        <v>147</v>
      </c>
      <c r="C41" s="111"/>
    </row>
    <row r="42" spans="1:3" ht="24.9" customHeight="1">
      <c r="A42" s="55" t="s">
        <v>115</v>
      </c>
      <c r="B42" s="55" t="s">
        <v>148</v>
      </c>
      <c r="C42" s="111"/>
    </row>
    <row r="43" spans="1:3" ht="24.9" customHeight="1">
      <c r="A43" s="55" t="s">
        <v>115</v>
      </c>
      <c r="B43" s="55" t="s">
        <v>96</v>
      </c>
      <c r="C43" s="111"/>
    </row>
    <row r="44" spans="1:3" ht="24.9" customHeight="1">
      <c r="A44" s="55" t="s">
        <v>115</v>
      </c>
      <c r="B44" s="55" t="s">
        <v>149</v>
      </c>
      <c r="C44" s="111"/>
    </row>
    <row r="45" spans="1:3" ht="24.9" customHeight="1">
      <c r="A45" s="55" t="s">
        <v>113</v>
      </c>
      <c r="B45" s="55" t="s">
        <v>121</v>
      </c>
      <c r="C45" s="111"/>
    </row>
    <row r="46" spans="1:3" ht="24.9" customHeight="1">
      <c r="A46" s="55" t="s">
        <v>116</v>
      </c>
      <c r="B46" s="55" t="s">
        <v>122</v>
      </c>
      <c r="C46" s="111"/>
    </row>
    <row r="47" spans="1:3" ht="24.9" customHeight="1">
      <c r="A47" s="55" t="s">
        <v>116</v>
      </c>
      <c r="B47" s="55" t="s">
        <v>143</v>
      </c>
      <c r="C47" s="111"/>
    </row>
    <row r="48" spans="1:3" ht="24.9" customHeight="1">
      <c r="A48" s="55" t="s">
        <v>117</v>
      </c>
      <c r="B48" s="55" t="s">
        <v>150</v>
      </c>
      <c r="C48" s="111">
        <f>C51+C54</f>
        <v>52.638300000000001</v>
      </c>
    </row>
    <row r="49" spans="1:3" ht="24.9" customHeight="1">
      <c r="A49" s="55" t="s">
        <v>118</v>
      </c>
      <c r="B49" s="55" t="s">
        <v>151</v>
      </c>
      <c r="C49" s="111"/>
    </row>
    <row r="50" spans="1:3" ht="24.9" customHeight="1">
      <c r="A50" s="55" t="s">
        <v>118</v>
      </c>
      <c r="B50" s="55" t="s">
        <v>152</v>
      </c>
      <c r="C50" s="111"/>
    </row>
    <row r="51" spans="1:3" ht="24.9" customHeight="1">
      <c r="A51" s="55" t="s">
        <v>118</v>
      </c>
      <c r="B51" s="55" t="s">
        <v>153</v>
      </c>
      <c r="C51" s="111">
        <v>3.8058999999999998</v>
      </c>
    </row>
    <row r="52" spans="1:3" ht="24.9" customHeight="1">
      <c r="A52" s="55" t="s">
        <v>118</v>
      </c>
      <c r="B52" s="55" t="s">
        <v>154</v>
      </c>
      <c r="C52" s="111"/>
    </row>
    <row r="53" spans="1:3" ht="24.9" customHeight="1">
      <c r="A53" s="55" t="s">
        <v>119</v>
      </c>
      <c r="B53" s="55" t="s">
        <v>155</v>
      </c>
      <c r="C53" s="111"/>
    </row>
    <row r="54" spans="1:3" ht="24.9" customHeight="1">
      <c r="A54" s="55" t="s">
        <v>119</v>
      </c>
      <c r="B54" s="55" t="s">
        <v>156</v>
      </c>
      <c r="C54" s="111">
        <v>48.8324</v>
      </c>
    </row>
    <row r="55" spans="1:3" ht="24.9" customHeight="1">
      <c r="A55" s="55" t="s">
        <v>120</v>
      </c>
      <c r="B55" s="55" t="s">
        <v>157</v>
      </c>
      <c r="C55" s="111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4" workbookViewId="0">
      <selection activeCell="C9" sqref="C9"/>
    </sheetView>
  </sheetViews>
  <sheetFormatPr defaultColWidth="9.109375" defaultRowHeight="24.9" customHeight="1"/>
  <cols>
    <col min="1" max="1" width="32.88671875" style="52" customWidth="1"/>
    <col min="2" max="2" width="33.44140625" style="52" customWidth="1"/>
    <col min="3" max="3" width="30.6640625" style="52" customWidth="1"/>
    <col min="4" max="16384" width="9.109375" style="52"/>
  </cols>
  <sheetData>
    <row r="1" spans="1:3" ht="19.5" customHeight="1">
      <c r="C1" s="57" t="s">
        <v>101</v>
      </c>
    </row>
    <row r="2" spans="1:3" ht="24.9" customHeight="1">
      <c r="A2" s="84" t="s">
        <v>100</v>
      </c>
      <c r="B2" s="84"/>
      <c r="C2" s="84"/>
    </row>
    <row r="3" spans="1:3" customFormat="1" ht="24.9" customHeight="1">
      <c r="A3" s="4" t="s">
        <v>36</v>
      </c>
      <c r="B3" s="4"/>
      <c r="C3" s="49" t="s">
        <v>39</v>
      </c>
    </row>
    <row r="4" spans="1:3" ht="24.9" customHeight="1">
      <c r="A4" s="53" t="s">
        <v>84</v>
      </c>
      <c r="B4" s="53" t="s">
        <v>85</v>
      </c>
      <c r="C4" s="7" t="s">
        <v>196</v>
      </c>
    </row>
    <row r="5" spans="1:3" ht="24.9" customHeight="1">
      <c r="A5" s="55"/>
      <c r="B5" s="58" t="s">
        <v>102</v>
      </c>
      <c r="C5" s="55"/>
    </row>
    <row r="6" spans="1:3" ht="24.9" customHeight="1">
      <c r="A6" s="55" t="s">
        <v>91</v>
      </c>
      <c r="B6" s="56" t="s">
        <v>86</v>
      </c>
      <c r="C6" s="55"/>
    </row>
    <row r="7" spans="1:3" ht="24.9" customHeight="1">
      <c r="A7" s="55" t="s">
        <v>97</v>
      </c>
      <c r="B7" s="55" t="s">
        <v>98</v>
      </c>
      <c r="C7" s="55"/>
    </row>
    <row r="8" spans="1:3" ht="24.9" customHeight="1">
      <c r="A8" s="55" t="s">
        <v>97</v>
      </c>
      <c r="B8" s="55" t="s">
        <v>149</v>
      </c>
      <c r="C8" s="55"/>
    </row>
    <row r="9" spans="1:3" ht="24.9" customHeight="1">
      <c r="A9" s="55" t="s">
        <v>103</v>
      </c>
      <c r="B9" s="55" t="s">
        <v>121</v>
      </c>
      <c r="C9" s="55">
        <v>3</v>
      </c>
    </row>
    <row r="10" spans="1:3" ht="24.9" customHeight="1">
      <c r="A10" s="55" t="s">
        <v>104</v>
      </c>
      <c r="B10" s="55" t="s">
        <v>122</v>
      </c>
      <c r="C10" s="55">
        <v>3</v>
      </c>
    </row>
    <row r="11" spans="1:3" ht="24.9" customHeight="1">
      <c r="A11" s="55" t="s">
        <v>104</v>
      </c>
      <c r="B11" s="55" t="s">
        <v>123</v>
      </c>
      <c r="C11" s="55"/>
    </row>
    <row r="12" spans="1:3" ht="24.9" customHeight="1">
      <c r="A12" s="55" t="s">
        <v>104</v>
      </c>
      <c r="B12" s="55" t="s">
        <v>124</v>
      </c>
      <c r="C12" s="55"/>
    </row>
    <row r="13" spans="1:3" ht="24.9" customHeight="1">
      <c r="A13" s="55" t="s">
        <v>104</v>
      </c>
      <c r="B13" s="55" t="s">
        <v>125</v>
      </c>
      <c r="C13" s="55"/>
    </row>
    <row r="14" spans="1:3" ht="24.9" customHeight="1">
      <c r="A14" s="55" t="s">
        <v>104</v>
      </c>
      <c r="B14" s="55" t="s">
        <v>126</v>
      </c>
      <c r="C14" s="55"/>
    </row>
    <row r="15" spans="1:3" ht="24.9" customHeight="1">
      <c r="A15" s="55" t="s">
        <v>104</v>
      </c>
      <c r="B15" s="55" t="s">
        <v>127</v>
      </c>
      <c r="C15" s="55"/>
    </row>
    <row r="16" spans="1:3" ht="24.9" customHeight="1">
      <c r="A16" s="55" t="s">
        <v>104</v>
      </c>
      <c r="B16" s="55" t="s">
        <v>128</v>
      </c>
      <c r="C16" s="55"/>
    </row>
    <row r="17" spans="1:3" ht="24.9" customHeight="1">
      <c r="A17" s="55" t="s">
        <v>104</v>
      </c>
      <c r="B17" s="55" t="s">
        <v>129</v>
      </c>
      <c r="C17" s="55"/>
    </row>
    <row r="18" spans="1:3" ht="24.9" customHeight="1">
      <c r="A18" s="55" t="s">
        <v>104</v>
      </c>
      <c r="B18" s="55" t="s">
        <v>130</v>
      </c>
      <c r="C18" s="55"/>
    </row>
    <row r="19" spans="1:3" ht="24.9" customHeight="1">
      <c r="A19" s="55" t="s">
        <v>104</v>
      </c>
      <c r="B19" s="55" t="s">
        <v>133</v>
      </c>
      <c r="C19" s="55"/>
    </row>
    <row r="20" spans="1:3" ht="24.9" customHeight="1">
      <c r="A20" s="55" t="s">
        <v>105</v>
      </c>
      <c r="B20" s="55" t="s">
        <v>134</v>
      </c>
      <c r="C20" s="55"/>
    </row>
    <row r="21" spans="1:3" ht="24.9" customHeight="1">
      <c r="A21" s="55" t="s">
        <v>106</v>
      </c>
      <c r="B21" s="55" t="s">
        <v>135</v>
      </c>
      <c r="C21" s="55"/>
    </row>
    <row r="22" spans="1:3" ht="24.9" customHeight="1">
      <c r="A22" s="55" t="s">
        <v>107</v>
      </c>
      <c r="B22" s="55" t="s">
        <v>136</v>
      </c>
      <c r="C22" s="55"/>
    </row>
    <row r="23" spans="1:3" ht="24.9" customHeight="1">
      <c r="A23" s="55" t="s">
        <v>107</v>
      </c>
      <c r="B23" s="55" t="s">
        <v>137</v>
      </c>
      <c r="C23" s="55"/>
    </row>
    <row r="24" spans="1:3" ht="24.9" customHeight="1">
      <c r="A24" s="55" t="s">
        <v>158</v>
      </c>
      <c r="B24" s="55" t="s">
        <v>139</v>
      </c>
      <c r="C24" s="55"/>
    </row>
    <row r="25" spans="1:3" ht="24.9" customHeight="1">
      <c r="A25" s="55" t="s">
        <v>109</v>
      </c>
      <c r="B25" s="55" t="s">
        <v>141</v>
      </c>
      <c r="C25" s="55"/>
    </row>
    <row r="26" spans="1:3" ht="24.9" customHeight="1">
      <c r="A26" s="55" t="s">
        <v>110</v>
      </c>
      <c r="B26" s="55" t="s">
        <v>142</v>
      </c>
      <c r="C26" s="55"/>
    </row>
    <row r="27" spans="1:3" ht="24.9" customHeight="1">
      <c r="A27" s="55" t="s">
        <v>111</v>
      </c>
      <c r="B27" s="55" t="s">
        <v>143</v>
      </c>
      <c r="C27" s="55"/>
    </row>
    <row r="28" spans="1:3" ht="24.9" customHeight="1">
      <c r="A28" s="55" t="s">
        <v>112</v>
      </c>
      <c r="B28" s="55" t="s">
        <v>144</v>
      </c>
      <c r="C28" s="55"/>
    </row>
    <row r="29" spans="1:3" ht="24.9" customHeight="1">
      <c r="A29" s="55" t="s">
        <v>159</v>
      </c>
      <c r="B29" s="55" t="s">
        <v>163</v>
      </c>
      <c r="C29" s="55"/>
    </row>
    <row r="30" spans="1:3" ht="24.9" customHeight="1">
      <c r="A30" s="55" t="s">
        <v>160</v>
      </c>
      <c r="B30" s="55" t="s">
        <v>164</v>
      </c>
      <c r="C30" s="55"/>
    </row>
    <row r="31" spans="1:3" ht="24.9" customHeight="1">
      <c r="A31" s="55" t="s">
        <v>114</v>
      </c>
      <c r="B31" s="55" t="s">
        <v>145</v>
      </c>
      <c r="C31" s="55"/>
    </row>
    <row r="32" spans="1:3" ht="24.9" customHeight="1">
      <c r="A32" s="55" t="s">
        <v>114</v>
      </c>
      <c r="B32" s="55" t="s">
        <v>165</v>
      </c>
      <c r="C32" s="55"/>
    </row>
    <row r="33" spans="1:3" ht="24.9" customHeight="1">
      <c r="A33" s="55" t="s">
        <v>114</v>
      </c>
      <c r="B33" s="55" t="s">
        <v>166</v>
      </c>
      <c r="C33" s="55"/>
    </row>
    <row r="34" spans="1:3" ht="24.9" customHeight="1">
      <c r="A34" s="55" t="s">
        <v>161</v>
      </c>
      <c r="B34" s="55" t="s">
        <v>167</v>
      </c>
      <c r="C34" s="55"/>
    </row>
    <row r="35" spans="1:3" ht="24.9" customHeight="1">
      <c r="A35" s="55" t="s">
        <v>162</v>
      </c>
      <c r="B35" s="55" t="s">
        <v>168</v>
      </c>
      <c r="C35" s="55"/>
    </row>
    <row r="36" spans="1:3" ht="24.9" customHeight="1">
      <c r="A36" s="55" t="s">
        <v>117</v>
      </c>
      <c r="B36" s="55" t="s">
        <v>150</v>
      </c>
      <c r="C36" s="55"/>
    </row>
    <row r="37" spans="1:3" ht="24.9" customHeight="1">
      <c r="A37" s="55" t="s">
        <v>118</v>
      </c>
      <c r="B37" s="55" t="s">
        <v>153</v>
      </c>
      <c r="C37" s="55"/>
    </row>
    <row r="38" spans="1:3" ht="24.9" customHeight="1">
      <c r="A38" s="55" t="s">
        <v>120</v>
      </c>
      <c r="B38" s="55" t="s">
        <v>157</v>
      </c>
      <c r="C38" s="55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1" sqref="B11"/>
    </sheetView>
  </sheetViews>
  <sheetFormatPr defaultColWidth="9.109375" defaultRowHeight="24.9" customHeight="1"/>
  <cols>
    <col min="1" max="2" width="50.6640625" style="60" customWidth="1"/>
    <col min="3" max="16384" width="9.109375" style="60"/>
  </cols>
  <sheetData>
    <row r="1" spans="1:2" ht="24.9" customHeight="1">
      <c r="B1" s="64" t="s">
        <v>178</v>
      </c>
    </row>
    <row r="2" spans="1:2" ht="24.9" customHeight="1">
      <c r="A2" s="90" t="s">
        <v>179</v>
      </c>
      <c r="B2" s="90"/>
    </row>
    <row r="3" spans="1:2" ht="24.9" customHeight="1">
      <c r="A3" s="59" t="s">
        <v>193</v>
      </c>
      <c r="B3" s="63" t="s">
        <v>169</v>
      </c>
    </row>
    <row r="4" spans="1:2" ht="24.9" customHeight="1">
      <c r="A4" s="53" t="s">
        <v>172</v>
      </c>
      <c r="B4" s="7" t="s">
        <v>196</v>
      </c>
    </row>
    <row r="5" spans="1:2" ht="24.9" customHeight="1">
      <c r="A5" s="61" t="s">
        <v>170</v>
      </c>
      <c r="B5" s="62">
        <v>126.05</v>
      </c>
    </row>
    <row r="6" spans="1:2" ht="24.9" customHeight="1">
      <c r="A6" s="62" t="s">
        <v>171</v>
      </c>
      <c r="B6" s="62">
        <v>7.6</v>
      </c>
    </row>
    <row r="7" spans="1:2" ht="24.9" customHeight="1">
      <c r="A7" s="61" t="s">
        <v>173</v>
      </c>
      <c r="B7" s="62"/>
    </row>
    <row r="8" spans="1:2" ht="24.9" customHeight="1">
      <c r="A8" s="61" t="s">
        <v>174</v>
      </c>
      <c r="B8" s="62"/>
    </row>
    <row r="9" spans="1:2" ht="24.9" customHeight="1">
      <c r="A9" s="62" t="s">
        <v>175</v>
      </c>
      <c r="B9" s="62"/>
    </row>
    <row r="10" spans="1:2" ht="24.9" customHeight="1">
      <c r="A10" s="62" t="s">
        <v>176</v>
      </c>
      <c r="B10" s="62">
        <v>3.7</v>
      </c>
    </row>
    <row r="11" spans="1:2" ht="24.9" customHeight="1">
      <c r="A11" s="61" t="s">
        <v>177</v>
      </c>
      <c r="B11" s="62">
        <v>3.9</v>
      </c>
    </row>
    <row r="12" spans="1:2" ht="24.9" customHeight="1">
      <c r="A12" s="62"/>
      <c r="B12" s="62"/>
    </row>
    <row r="13" spans="1:2" ht="24.9" customHeight="1">
      <c r="A13" s="91" t="s">
        <v>185</v>
      </c>
      <c r="B13" s="92"/>
    </row>
    <row r="14" spans="1:2" ht="24.9" customHeight="1">
      <c r="A14" s="93"/>
      <c r="B14" s="93"/>
    </row>
    <row r="15" spans="1:2" ht="24.9" customHeight="1">
      <c r="A15" s="93"/>
      <c r="B15" s="93"/>
    </row>
    <row r="16" spans="1:2" ht="24.9" customHeight="1">
      <c r="A16" s="93"/>
      <c r="B16" s="93"/>
    </row>
    <row r="17" spans="1:2" ht="24.9" customHeight="1">
      <c r="A17" s="93"/>
      <c r="B17" s="93"/>
    </row>
    <row r="18" spans="1:2" ht="24.9" customHeight="1">
      <c r="A18" s="93"/>
      <c r="B18" s="93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2018-02-24T03:05:50Z</cp:lastPrinted>
  <dcterms:created xsi:type="dcterms:W3CDTF">2018-02-24T02:06:09Z</dcterms:created>
  <dcterms:modified xsi:type="dcterms:W3CDTF">2018-04-18T12:21:18Z</dcterms:modified>
</cp:coreProperties>
</file>