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tabRatio="599" activeTab="2"/>
  </bookViews>
  <sheets>
    <sheet name="Sheet7" sheetId="1" r:id="rId1"/>
    <sheet name="Sheet5" sheetId="2" r:id="rId2"/>
    <sheet name="Sheet4" sheetId="3" r:id="rId3"/>
    <sheet name="Sheet2" sheetId="4" r:id="rId4"/>
    <sheet name="Sheet3" sheetId="5" r:id="rId5"/>
    <sheet name="Sheet1" sheetId="6" r:id="rId6"/>
    <sheet name="Sheet6" sheetId="7" r:id="rId7"/>
  </sheets>
  <definedNames/>
  <calcPr fullCalcOnLoad="1"/>
</workbook>
</file>

<file path=xl/comments3.xml><?xml version="1.0" encoding="utf-8"?>
<comments xmlns="http://schemas.openxmlformats.org/spreadsheetml/2006/main">
  <authors>
    <author>Chinese User</author>
  </authors>
  <commentList>
    <comment ref="A5" authorId="0">
      <text>
        <r>
          <rPr>
            <b/>
            <sz val="9"/>
            <rFont val="Tahoma"/>
            <family val="2"/>
          </rPr>
          <t>Chinese 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产值产量汇总任务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数据录入修改</t>
        </r>
        <r>
          <rPr>
            <sz val="9"/>
            <rFont val="Tahoma"/>
            <family val="2"/>
          </rPr>
          <t>-I</t>
        </r>
      </text>
    </comment>
  </commentList>
</comments>
</file>

<file path=xl/comments4.xml><?xml version="1.0" encoding="utf-8"?>
<comments xmlns="http://schemas.openxmlformats.org/spreadsheetml/2006/main">
  <authors>
    <author>Chinese User</author>
  </authors>
  <commentList>
    <comment ref="A6" authorId="0">
      <text>
        <r>
          <rPr>
            <b/>
            <sz val="9"/>
            <rFont val="Tahoma"/>
            <family val="2"/>
          </rPr>
          <t>Chinese 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产值产量汇总任务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数据录入修改</t>
        </r>
        <r>
          <rPr>
            <sz val="9"/>
            <rFont val="Tahoma"/>
            <family val="2"/>
          </rPr>
          <t>-A</t>
        </r>
      </text>
    </comment>
    <comment ref="A16" authorId="0">
      <text>
        <r>
          <rPr>
            <b/>
            <sz val="9"/>
            <rFont val="Tahoma"/>
            <family val="2"/>
          </rPr>
          <t>Chinese 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财务月报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基层表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三维表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明细表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利润总额</t>
        </r>
        <r>
          <rPr>
            <sz val="9"/>
            <rFont val="Tahoma"/>
            <family val="2"/>
          </rPr>
          <t>327</t>
        </r>
        <r>
          <rPr>
            <sz val="9"/>
            <rFont val="宋体"/>
            <family val="0"/>
          </rPr>
          <t>，手动汇总</t>
        </r>
        <r>
          <rPr>
            <sz val="9"/>
            <rFont val="Tahoma"/>
            <family val="2"/>
          </rPr>
          <t xml:space="preserve">*0.1
</t>
        </r>
      </text>
    </comment>
    <comment ref="A17" authorId="0">
      <text>
        <r>
          <rPr>
            <b/>
            <sz val="9"/>
            <rFont val="Tahoma"/>
            <family val="2"/>
          </rPr>
          <t>Chinese 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同上</t>
        </r>
      </text>
    </comment>
    <comment ref="A18" authorId="0">
      <text>
        <r>
          <rPr>
            <b/>
            <sz val="9"/>
            <rFont val="Tahoma"/>
            <family val="2"/>
          </rPr>
          <t>Chinese 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其中：税金总额</t>
        </r>
        <r>
          <rPr>
            <sz val="9"/>
            <rFont val="Tahoma"/>
            <family val="2"/>
          </rPr>
          <t>+</t>
        </r>
        <r>
          <rPr>
            <sz val="9"/>
            <rFont val="宋体"/>
            <family val="0"/>
          </rPr>
          <t>利润总额</t>
        </r>
      </text>
    </comment>
    <comment ref="A19" authorId="0">
      <text>
        <r>
          <rPr>
            <b/>
            <sz val="9"/>
            <rFont val="Tahoma"/>
            <family val="2"/>
          </rPr>
          <t>Chinese 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财务月报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检索汇总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汇总结果编辑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财务状况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（</t>
        </r>
        <r>
          <rPr>
            <sz val="9"/>
            <rFont val="Tahoma"/>
            <family val="2"/>
          </rPr>
          <t>309+314+402</t>
        </r>
        <r>
          <rPr>
            <sz val="9"/>
            <rFont val="宋体"/>
            <family val="0"/>
          </rPr>
          <t>）</t>
        </r>
        <r>
          <rPr>
            <sz val="9"/>
            <rFont val="Tahoma"/>
            <family val="2"/>
          </rPr>
          <t>*0.1</t>
        </r>
      </text>
    </comment>
    <comment ref="A20" authorId="0">
      <text>
        <r>
          <rPr>
            <b/>
            <sz val="9"/>
            <rFont val="Tahoma"/>
            <family val="2"/>
          </rPr>
          <t>Chinese 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财务月报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检索汇总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汇总结果编辑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财务状况</t>
        </r>
        <r>
          <rPr>
            <sz val="9"/>
            <rFont val="Tahoma"/>
            <family val="2"/>
          </rPr>
          <t>-327*0.1</t>
        </r>
      </text>
    </comment>
  </commentList>
</comments>
</file>

<file path=xl/comments5.xml><?xml version="1.0" encoding="utf-8"?>
<comments xmlns="http://schemas.openxmlformats.org/spreadsheetml/2006/main">
  <authors>
    <author>Chinese User</author>
  </authors>
  <commentList>
    <comment ref="A4" authorId="0">
      <text>
        <r>
          <rPr>
            <b/>
            <sz val="9"/>
            <rFont val="Tahoma"/>
            <family val="2"/>
          </rPr>
          <t>Chinese 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产品产量调查任务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检索汇总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汇总结果编辑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主要工业产品产量</t>
        </r>
        <r>
          <rPr>
            <sz val="9"/>
            <rFont val="Tahoma"/>
            <family val="2"/>
          </rPr>
          <t>*0.0001</t>
        </r>
      </text>
    </comment>
  </commentList>
</comments>
</file>

<file path=xl/sharedStrings.xml><?xml version="1.0" encoding="utf-8"?>
<sst xmlns="http://schemas.openxmlformats.org/spreadsheetml/2006/main" count="284" uniqueCount="181">
  <si>
    <r>
      <t xml:space="preserve">      </t>
    </r>
    <r>
      <rPr>
        <b/>
        <sz val="14"/>
        <rFont val="宋体"/>
        <family val="0"/>
      </rPr>
      <t>指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标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名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称</t>
    </r>
  </si>
  <si>
    <t>计算单位</t>
  </si>
  <si>
    <r>
      <t>去年同期累</t>
    </r>
    <r>
      <rPr>
        <b/>
        <sz val="14"/>
        <rFont val="Times New Roman"/>
        <family val="1"/>
      </rPr>
      <t xml:space="preserve">      </t>
    </r>
    <r>
      <rPr>
        <b/>
        <sz val="14"/>
        <rFont val="宋体"/>
        <family val="0"/>
      </rPr>
      <t>计</t>
    </r>
  </si>
  <si>
    <t>社会消费品零售总额</t>
  </si>
  <si>
    <t>万元</t>
  </si>
  <si>
    <t xml:space="preserve">— </t>
  </si>
  <si>
    <t>公共财政预算收入</t>
  </si>
  <si>
    <t>公共财政预算支出</t>
  </si>
  <si>
    <t>财产保险收入</t>
  </si>
  <si>
    <t>人寿保险收入</t>
  </si>
  <si>
    <t>社会保险收入</t>
  </si>
  <si>
    <r>
      <t>税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收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计</t>
    </r>
  </si>
  <si>
    <r>
      <t xml:space="preserve">    </t>
    </r>
    <r>
      <rPr>
        <b/>
        <sz val="12"/>
        <rFont val="宋体"/>
        <family val="0"/>
      </rPr>
      <t>其中：国税收入</t>
    </r>
  </si>
  <si>
    <r>
      <t xml:space="preserve">                </t>
    </r>
    <r>
      <rPr>
        <b/>
        <sz val="12"/>
        <rFont val="宋体"/>
        <family val="0"/>
      </rPr>
      <t>地税收入</t>
    </r>
  </si>
  <si>
    <r>
      <t xml:space="preserve">  </t>
    </r>
    <r>
      <rPr>
        <b/>
        <sz val="20"/>
        <rFont val="黑体"/>
        <family val="3"/>
      </rPr>
      <t>固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定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资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产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投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资</t>
    </r>
  </si>
  <si>
    <r>
      <t xml:space="preserve">       </t>
    </r>
    <r>
      <rPr>
        <b/>
        <sz val="14"/>
        <rFont val="宋体"/>
        <family val="0"/>
      </rPr>
      <t>指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标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名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称</t>
    </r>
  </si>
  <si>
    <r>
      <t>本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月</t>
    </r>
  </si>
  <si>
    <r>
      <t>去年同期累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计</t>
    </r>
  </si>
  <si>
    <t>一、固定资产投资</t>
  </si>
  <si>
    <t>—</t>
  </si>
  <si>
    <t xml:space="preserve">    2、农  村 </t>
  </si>
  <si>
    <t>平方米</t>
  </si>
  <si>
    <r>
      <t>规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模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以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上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工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业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增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加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值</t>
    </r>
  </si>
  <si>
    <r>
      <t xml:space="preserve">           </t>
    </r>
    <r>
      <rPr>
        <sz val="12"/>
        <rFont val="宋体"/>
        <family val="0"/>
      </rPr>
      <t>计算单位：万元</t>
    </r>
  </si>
  <si>
    <r>
      <t>指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标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名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称</t>
    </r>
  </si>
  <si>
    <r>
      <t>本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月</t>
    </r>
  </si>
  <si>
    <r>
      <t>去年同期累</t>
    </r>
    <r>
      <rPr>
        <b/>
        <sz val="14"/>
        <rFont val="Times New Roman"/>
        <family val="1"/>
      </rPr>
      <t xml:space="preserve">        </t>
    </r>
    <r>
      <rPr>
        <b/>
        <sz val="14"/>
        <rFont val="宋体"/>
        <family val="0"/>
      </rPr>
      <t>计</t>
    </r>
  </si>
  <si>
    <t>在总计中:轻工业</t>
  </si>
  <si>
    <t xml:space="preserve">         重工业</t>
  </si>
  <si>
    <t>在总计中:国有企业</t>
  </si>
  <si>
    <t>在总计中:大中型工业企业</t>
  </si>
  <si>
    <t>在总计中:民营企业</t>
  </si>
  <si>
    <r>
      <t>说明：工业增加值增长速度按可比价计算</t>
    </r>
    <r>
      <rPr>
        <sz val="12"/>
        <rFont val="宋体"/>
        <family val="0"/>
      </rPr>
      <t>。</t>
    </r>
  </si>
  <si>
    <t>说明：规模以上工业指的是年主营业务收入2000万元及以上的工业企业。</t>
  </si>
  <si>
    <r>
      <t>规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模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以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上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工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业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主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要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产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品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产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量</t>
    </r>
  </si>
  <si>
    <t xml:space="preserve">           </t>
  </si>
  <si>
    <r>
      <t>本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月</t>
    </r>
    <r>
      <rPr>
        <b/>
        <sz val="14"/>
        <rFont val="Times New Roman"/>
        <family val="1"/>
      </rPr>
      <t xml:space="preserve"> </t>
    </r>
  </si>
  <si>
    <r>
      <t>去年同期累</t>
    </r>
    <r>
      <rPr>
        <b/>
        <sz val="14"/>
        <rFont val="Times New Roman"/>
        <family val="1"/>
      </rPr>
      <t xml:space="preserve">       </t>
    </r>
    <r>
      <rPr>
        <b/>
        <sz val="14"/>
        <rFont val="宋体"/>
        <family val="0"/>
      </rPr>
      <t>计</t>
    </r>
  </si>
  <si>
    <t>万吨</t>
  </si>
  <si>
    <t>万千瓦时</t>
  </si>
  <si>
    <t xml:space="preserve"> </t>
  </si>
  <si>
    <t>吨</t>
  </si>
  <si>
    <t>万只</t>
  </si>
  <si>
    <t>印制电路板</t>
  </si>
  <si>
    <t>商品混凝土</t>
  </si>
  <si>
    <t>立方米</t>
  </si>
  <si>
    <t>饲料</t>
  </si>
  <si>
    <t>全社会用电量</t>
  </si>
  <si>
    <t>全县工业用电量</t>
  </si>
  <si>
    <t>规上工业用电量</t>
  </si>
  <si>
    <t>在总计中:大型企业</t>
  </si>
  <si>
    <t>原电池及原电池组（非扣式）</t>
  </si>
  <si>
    <t>人造板</t>
  </si>
  <si>
    <r>
      <t xml:space="preserve">      </t>
    </r>
    <r>
      <rPr>
        <b/>
        <sz val="14"/>
        <rFont val="宋体"/>
        <family val="0"/>
      </rPr>
      <t>二、商品房施工面积</t>
    </r>
  </si>
  <si>
    <r>
      <t xml:space="preserve">      </t>
    </r>
    <r>
      <rPr>
        <b/>
        <sz val="14"/>
        <rFont val="宋体"/>
        <family val="0"/>
      </rPr>
      <t>三、商品房竣工面积</t>
    </r>
  </si>
  <si>
    <r>
      <t xml:space="preserve">      </t>
    </r>
    <r>
      <rPr>
        <b/>
        <sz val="14"/>
        <rFont val="宋体"/>
        <family val="0"/>
      </rPr>
      <t>四、商品房销售面积</t>
    </r>
  </si>
  <si>
    <t>累计同比±%</t>
  </si>
  <si>
    <t>万元</t>
  </si>
  <si>
    <t>规模以上工业增加值</t>
  </si>
  <si>
    <t>固定资产投资</t>
  </si>
  <si>
    <t xml:space="preserve"> #工业投资</t>
  </si>
  <si>
    <t>万美元</t>
  </si>
  <si>
    <t>地方公共财政预算收入</t>
  </si>
  <si>
    <t>地方公共财政预算支出</t>
  </si>
  <si>
    <t>金融机构本外币存款余额</t>
  </si>
  <si>
    <t>金融机构本外币贷款余额</t>
  </si>
  <si>
    <t>计算单位</t>
  </si>
  <si>
    <t>指 标 名 称</t>
  </si>
  <si>
    <t>上年同期</t>
  </si>
  <si>
    <t>国　内　贸　易</t>
  </si>
  <si>
    <t>累  计</t>
  </si>
  <si>
    <t>累   计</t>
  </si>
  <si>
    <t xml:space="preserve">       外贸、旅游、财税、金融、保险等情况</t>
  </si>
  <si>
    <t>外贸出口总额</t>
  </si>
  <si>
    <t>万美元</t>
  </si>
  <si>
    <t>接待游客人数</t>
  </si>
  <si>
    <t xml:space="preserve">  其中：国内游客</t>
  </si>
  <si>
    <t>旅游总收入</t>
  </si>
  <si>
    <t xml:space="preserve">出口总额 </t>
  </si>
  <si>
    <r>
      <t>本</t>
    </r>
    <r>
      <rPr>
        <b/>
        <sz val="14"/>
        <rFont val="Times New Roman"/>
        <family val="1"/>
      </rPr>
      <t xml:space="preserve">     </t>
    </r>
    <r>
      <rPr>
        <b/>
        <sz val="14"/>
        <rFont val="宋体"/>
        <family val="0"/>
      </rPr>
      <t>月</t>
    </r>
  </si>
  <si>
    <r>
      <t>去年同期累</t>
    </r>
    <r>
      <rPr>
        <b/>
        <sz val="14"/>
        <rFont val="Times New Roman"/>
        <family val="1"/>
      </rPr>
      <t xml:space="preserve">        </t>
    </r>
    <r>
      <rPr>
        <b/>
        <sz val="14"/>
        <rFont val="宋体"/>
        <family val="0"/>
      </rPr>
      <t>计</t>
    </r>
  </si>
  <si>
    <t>计算单位</t>
  </si>
  <si>
    <t>规模以上工业总产值、销售产值、效益</t>
  </si>
  <si>
    <r>
      <t xml:space="preserve">      </t>
    </r>
    <r>
      <rPr>
        <b/>
        <sz val="14"/>
        <rFont val="宋体"/>
        <family val="0"/>
      </rPr>
      <t>五、商品房销售额</t>
    </r>
  </si>
  <si>
    <t>累计同比±%</t>
  </si>
  <si>
    <t>累计同比±%</t>
  </si>
  <si>
    <r>
      <t xml:space="preserve">      </t>
    </r>
    <r>
      <rPr>
        <b/>
        <sz val="14"/>
        <rFont val="宋体"/>
        <family val="0"/>
      </rPr>
      <t>指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标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名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称</t>
    </r>
  </si>
  <si>
    <t>计 算 单 位</t>
  </si>
  <si>
    <t>指 标 名 称</t>
  </si>
  <si>
    <t xml:space="preserve"> 去年同期   累   计</t>
  </si>
  <si>
    <t xml:space="preserve">    #限额以上</t>
  </si>
  <si>
    <t>万元</t>
  </si>
  <si>
    <t>国税和地税收入</t>
  </si>
  <si>
    <t xml:space="preserve"> #地税收入</t>
  </si>
  <si>
    <t>保险费收入</t>
  </si>
  <si>
    <t xml:space="preserve"> #工业用电量</t>
  </si>
  <si>
    <t>万千瓦时</t>
  </si>
  <si>
    <t xml:space="preserve">   #规模以上工业用电量</t>
  </si>
  <si>
    <t>全县主要经济指标</t>
  </si>
  <si>
    <t>人</t>
  </si>
  <si>
    <r>
      <t xml:space="preserve">           </t>
    </r>
    <r>
      <rPr>
        <b/>
        <sz val="12"/>
        <rFont val="宋体"/>
        <family val="0"/>
      </rPr>
      <t>计算单位：万元</t>
    </r>
  </si>
  <si>
    <r>
      <t xml:space="preserve">        </t>
    </r>
    <r>
      <rPr>
        <b/>
        <sz val="14"/>
        <rFont val="宋体"/>
        <family val="0"/>
      </rPr>
      <t>按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城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乡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分：</t>
    </r>
  </si>
  <si>
    <r>
      <t xml:space="preserve">         1</t>
    </r>
    <r>
      <rPr>
        <b/>
        <sz val="14"/>
        <rFont val="宋体"/>
        <family val="0"/>
      </rPr>
      <t>、城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镇</t>
    </r>
  </si>
  <si>
    <r>
      <t xml:space="preserve">              </t>
    </r>
    <r>
      <rPr>
        <b/>
        <sz val="14"/>
        <rFont val="宋体"/>
        <family val="0"/>
      </rPr>
      <t>其中</t>
    </r>
    <r>
      <rPr>
        <b/>
        <sz val="14"/>
        <rFont val="Times New Roman"/>
        <family val="1"/>
      </rPr>
      <t>:</t>
    </r>
    <r>
      <rPr>
        <b/>
        <sz val="14"/>
        <rFont val="宋体"/>
        <family val="0"/>
      </rPr>
      <t>国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有</t>
    </r>
  </si>
  <si>
    <r>
      <t xml:space="preserve">          </t>
    </r>
    <r>
      <rPr>
        <b/>
        <sz val="14"/>
        <rFont val="宋体"/>
        <family val="0"/>
      </rPr>
      <t>按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产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业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分：</t>
    </r>
  </si>
  <si>
    <r>
      <t xml:space="preserve">                </t>
    </r>
    <r>
      <rPr>
        <b/>
        <sz val="14"/>
        <rFont val="宋体"/>
        <family val="0"/>
      </rPr>
      <t>第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一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产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业</t>
    </r>
  </si>
  <si>
    <r>
      <t xml:space="preserve">                </t>
    </r>
    <r>
      <rPr>
        <b/>
        <sz val="14"/>
        <rFont val="宋体"/>
        <family val="0"/>
      </rPr>
      <t>第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二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产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业</t>
    </r>
  </si>
  <si>
    <t xml:space="preserve">         其中：工业投资</t>
  </si>
  <si>
    <t>万元</t>
  </si>
  <si>
    <r>
      <t xml:space="preserve">               </t>
    </r>
    <r>
      <rPr>
        <b/>
        <sz val="14"/>
        <rFont val="宋体"/>
        <family val="0"/>
      </rPr>
      <t>第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三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产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业</t>
    </r>
  </si>
  <si>
    <t xml:space="preserve">         其中：房地产企业</t>
  </si>
  <si>
    <t xml:space="preserve">  社会消费品零售总额</t>
  </si>
  <si>
    <t xml:space="preserve">    #限额以上社会消费品零售额</t>
  </si>
  <si>
    <t xml:space="preserve">  按行业分:批发与零售业</t>
  </si>
  <si>
    <t xml:space="preserve">    #限额以上商业</t>
  </si>
  <si>
    <t xml:space="preserve">     限额以下和个体户</t>
  </si>
  <si>
    <t xml:space="preserve">  住宿餐饮业</t>
  </si>
  <si>
    <t xml:space="preserve">  按城乡分：城镇</t>
  </si>
  <si>
    <t xml:space="preserve">     #城  区</t>
  </si>
  <si>
    <t xml:space="preserve">     乡  村</t>
  </si>
  <si>
    <t xml:space="preserve">  商品销售总额</t>
  </si>
  <si>
    <t xml:space="preserve">    #批发销售总额</t>
  </si>
  <si>
    <t xml:space="preserve">      #限额以上</t>
  </si>
  <si>
    <t xml:space="preserve">  零售业销售额</t>
  </si>
  <si>
    <t xml:space="preserve">  住宿业营业额</t>
  </si>
  <si>
    <t xml:space="preserve">  餐饮业营业额</t>
  </si>
  <si>
    <t>生产总值(1-6月)</t>
  </si>
  <si>
    <t xml:space="preserve"> 第一产业</t>
  </si>
  <si>
    <t xml:space="preserve"> 第二产业</t>
  </si>
  <si>
    <t xml:space="preserve">  #工业</t>
  </si>
  <si>
    <t xml:space="preserve"> 第三产业</t>
  </si>
  <si>
    <r>
      <t>水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泥</t>
    </r>
  </si>
  <si>
    <r>
      <t>发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电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量</t>
    </r>
  </si>
  <si>
    <r>
      <t xml:space="preserve">  </t>
    </r>
    <r>
      <rPr>
        <b/>
        <sz val="12"/>
        <rFont val="宋体"/>
        <family val="0"/>
      </rPr>
      <t>其中：水电</t>
    </r>
  </si>
  <si>
    <r>
      <t xml:space="preserve">               </t>
    </r>
    <r>
      <rPr>
        <b/>
        <sz val="12"/>
        <rFont val="宋体"/>
        <family val="0"/>
      </rPr>
      <t>火电</t>
    </r>
  </si>
  <si>
    <t>机制纸及纸板（外购原纸加工除外）</t>
  </si>
  <si>
    <t>电子工业专用设备</t>
  </si>
  <si>
    <t>台</t>
  </si>
  <si>
    <t>电子元件</t>
  </si>
  <si>
    <t>万只</t>
  </si>
  <si>
    <t>化学试剂</t>
  </si>
  <si>
    <t>家具</t>
  </si>
  <si>
    <t>件</t>
  </si>
  <si>
    <t>石灰石</t>
  </si>
  <si>
    <t>吨</t>
  </si>
  <si>
    <t>一、现价工业总产值总计</t>
  </si>
  <si>
    <t>万元</t>
  </si>
  <si>
    <t>在总计中 :轻工业</t>
  </si>
  <si>
    <t>在总计中:大中型工业企业</t>
  </si>
  <si>
    <t>二、现价工业销售产值总计</t>
  </si>
  <si>
    <t>万元</t>
  </si>
  <si>
    <t>万元</t>
  </si>
  <si>
    <t>三、规模以上工业效益</t>
  </si>
  <si>
    <t>—</t>
  </si>
  <si>
    <t>企业个数</t>
  </si>
  <si>
    <t>个</t>
  </si>
  <si>
    <t>亏损企业</t>
  </si>
  <si>
    <t>亏损企业亏损额</t>
  </si>
  <si>
    <t>实现利税总额</t>
  </si>
  <si>
    <t>万元</t>
  </si>
  <si>
    <t xml:space="preserve">   其中：税金总额</t>
  </si>
  <si>
    <t xml:space="preserve">        利润总额</t>
  </si>
  <si>
    <t>现价工业增加值</t>
  </si>
  <si>
    <t xml:space="preserve">        股份制企业</t>
  </si>
  <si>
    <t xml:space="preserve">         外商及港澳台商投资企业</t>
  </si>
  <si>
    <t xml:space="preserve">       其他经济类型企业</t>
  </si>
  <si>
    <t xml:space="preserve">        中型企业</t>
  </si>
  <si>
    <t xml:space="preserve">        小型企业</t>
  </si>
  <si>
    <t xml:space="preserve">        微型企业</t>
  </si>
  <si>
    <r>
      <t>1-</t>
    </r>
    <r>
      <rPr>
        <b/>
        <sz val="12"/>
        <color indexed="8"/>
        <rFont val="宋体"/>
        <family val="0"/>
      </rPr>
      <t>8</t>
    </r>
    <r>
      <rPr>
        <b/>
        <sz val="12"/>
        <color indexed="8"/>
        <rFont val="宋体"/>
        <family val="0"/>
      </rPr>
      <t>月</t>
    </r>
  </si>
  <si>
    <r>
      <t xml:space="preserve"> 1-</t>
    </r>
    <r>
      <rPr>
        <b/>
        <sz val="14"/>
        <color indexed="8"/>
        <rFont val="宋体"/>
        <family val="0"/>
      </rPr>
      <t>8</t>
    </r>
    <r>
      <rPr>
        <b/>
        <sz val="14"/>
        <color indexed="8"/>
        <rFont val="宋体"/>
        <family val="0"/>
      </rPr>
      <t xml:space="preserve"> 月   累  计</t>
    </r>
  </si>
  <si>
    <r>
      <t xml:space="preserve">  1— 8</t>
    </r>
    <r>
      <rPr>
        <b/>
        <sz val="14"/>
        <rFont val="宋体"/>
        <family val="0"/>
      </rPr>
      <t>月累</t>
    </r>
    <r>
      <rPr>
        <b/>
        <sz val="14"/>
        <rFont val="Times New Roman"/>
        <family val="1"/>
      </rPr>
      <t xml:space="preserve">     </t>
    </r>
    <r>
      <rPr>
        <b/>
        <sz val="14"/>
        <rFont val="宋体"/>
        <family val="0"/>
      </rPr>
      <t>计</t>
    </r>
  </si>
  <si>
    <r>
      <t xml:space="preserve">    1— 8</t>
    </r>
    <r>
      <rPr>
        <b/>
        <sz val="14"/>
        <rFont val="宋体"/>
        <family val="0"/>
      </rPr>
      <t>月累</t>
    </r>
    <r>
      <rPr>
        <b/>
        <sz val="14"/>
        <rFont val="Times New Roman"/>
        <family val="1"/>
      </rPr>
      <t xml:space="preserve">     </t>
    </r>
    <r>
      <rPr>
        <b/>
        <sz val="14"/>
        <rFont val="宋体"/>
        <family val="0"/>
      </rPr>
      <t>计</t>
    </r>
  </si>
  <si>
    <r>
      <t xml:space="preserve"> 1—8</t>
    </r>
    <r>
      <rPr>
        <b/>
        <sz val="14"/>
        <rFont val="宋体"/>
        <family val="0"/>
      </rPr>
      <t>月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累</t>
    </r>
    <r>
      <rPr>
        <b/>
        <sz val="14"/>
        <rFont val="Times New Roman"/>
        <family val="1"/>
      </rPr>
      <t xml:space="preserve">     </t>
    </r>
    <r>
      <rPr>
        <b/>
        <sz val="14"/>
        <rFont val="宋体"/>
        <family val="0"/>
      </rPr>
      <t>计</t>
    </r>
    <r>
      <rPr>
        <b/>
        <sz val="14"/>
        <rFont val="Times New Roman"/>
        <family val="1"/>
      </rPr>
      <t xml:space="preserve">  </t>
    </r>
  </si>
  <si>
    <r>
      <t>1—8</t>
    </r>
    <r>
      <rPr>
        <b/>
        <sz val="14"/>
        <rFont val="宋体"/>
        <family val="0"/>
      </rPr>
      <t>月累</t>
    </r>
    <r>
      <rPr>
        <b/>
        <sz val="14"/>
        <rFont val="Times New Roman"/>
        <family val="1"/>
      </rPr>
      <t xml:space="preserve">     </t>
    </r>
    <r>
      <rPr>
        <b/>
        <sz val="14"/>
        <rFont val="宋体"/>
        <family val="0"/>
      </rPr>
      <t>计</t>
    </r>
  </si>
  <si>
    <r>
      <t xml:space="preserve">  1—8</t>
    </r>
    <r>
      <rPr>
        <b/>
        <sz val="14"/>
        <rFont val="宋体"/>
        <family val="0"/>
      </rPr>
      <t>月累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计</t>
    </r>
  </si>
  <si>
    <t>2015年1-7月累   计</t>
  </si>
  <si>
    <r>
      <t>去年同期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累</t>
    </r>
    <r>
      <rPr>
        <b/>
        <sz val="12"/>
        <rFont val="Times New Roman"/>
        <family val="1"/>
      </rPr>
      <t xml:space="preserve">       </t>
    </r>
    <r>
      <rPr>
        <b/>
        <sz val="12"/>
        <rFont val="宋体"/>
        <family val="0"/>
      </rPr>
      <t>计</t>
    </r>
  </si>
  <si>
    <t>累计同比±%</t>
  </si>
  <si>
    <t>-</t>
  </si>
  <si>
    <t xml:space="preserve"> #住户储蓄存款余额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</si>
</sst>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0.00_ "/>
    <numFmt numFmtId="179" formatCode="0_ "/>
    <numFmt numFmtId="180" formatCode="0.0_ "/>
    <numFmt numFmtId="181" formatCode="0_);[Red]\(0\)"/>
    <numFmt numFmtId="182" formatCode="0_ ;[Red]\-0\ 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;[Red]\-0.0\ "/>
    <numFmt numFmtId="189" formatCode="0.0000_ "/>
    <numFmt numFmtId="190" formatCode="0.00_ ;[Red]\-0.00\ "/>
    <numFmt numFmtId="191" formatCode="0.00_);\(0.00\)"/>
    <numFmt numFmtId="192" formatCode="0.00_);[Red]\(0.00\)"/>
  </numFmts>
  <fonts count="55">
    <font>
      <sz val="12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20"/>
      <name val="黑体"/>
      <family val="3"/>
    </font>
    <font>
      <b/>
      <sz val="20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6"/>
      <name val="黑体"/>
      <family val="3"/>
    </font>
    <font>
      <sz val="14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b/>
      <sz val="12"/>
      <name val="仿宋"/>
      <family val="3"/>
    </font>
    <font>
      <b/>
      <sz val="10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仿宋"/>
      <family val="3"/>
    </font>
    <font>
      <b/>
      <sz val="18"/>
      <color indexed="8"/>
      <name val="宋体"/>
      <family val="0"/>
    </font>
    <font>
      <b/>
      <sz val="18"/>
      <color indexed="8"/>
      <name val="黑体"/>
      <family val="3"/>
    </font>
    <font>
      <b/>
      <sz val="12"/>
      <color rgb="FF000000"/>
      <name val="宋体"/>
      <family val="0"/>
    </font>
    <font>
      <b/>
      <sz val="14"/>
      <color rgb="FF000000"/>
      <name val="宋体"/>
      <family val="0"/>
    </font>
    <font>
      <b/>
      <sz val="14"/>
      <color theme="1"/>
      <name val="宋体"/>
      <family val="0"/>
    </font>
    <font>
      <b/>
      <sz val="12"/>
      <color rgb="FF000000"/>
      <name val="Calibri"/>
      <family val="0"/>
    </font>
    <font>
      <b/>
      <sz val="14"/>
      <color rgb="FF000000"/>
      <name val="Calibri"/>
      <family val="0"/>
    </font>
    <font>
      <b/>
      <sz val="10"/>
      <color rgb="FF000000"/>
      <name val="Calibri"/>
      <family val="0"/>
    </font>
    <font>
      <b/>
      <sz val="12"/>
      <color theme="1"/>
      <name val="仿宋"/>
      <family val="3"/>
    </font>
    <font>
      <b/>
      <sz val="12"/>
      <color rgb="FF000000"/>
      <name val="Cambria"/>
      <family val="0"/>
    </font>
    <font>
      <b/>
      <sz val="12"/>
      <color theme="1"/>
      <name val="宋体"/>
      <family val="0"/>
    </font>
    <font>
      <b/>
      <sz val="18"/>
      <color theme="1"/>
      <name val="Calibri"/>
      <family val="0"/>
    </font>
    <font>
      <b/>
      <sz val="18"/>
      <color rgb="FF000000"/>
      <name val="黑体"/>
      <family val="3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right" wrapText="1"/>
    </xf>
    <xf numFmtId="178" fontId="3" fillId="0" borderId="16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right" wrapText="1"/>
    </xf>
    <xf numFmtId="178" fontId="3" fillId="0" borderId="19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28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30" fillId="0" borderId="0" xfId="0" applyFont="1" applyFill="1" applyBorder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8" fillId="0" borderId="21" xfId="41" applyNumberFormat="1" applyFont="1" applyBorder="1" applyAlignment="1" applyProtection="1">
      <alignment vertical="center"/>
      <protection/>
    </xf>
    <xf numFmtId="0" fontId="28" fillId="0" borderId="22" xfId="41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right" wrapText="1"/>
    </xf>
    <xf numFmtId="178" fontId="1" fillId="0" borderId="16" xfId="0" applyNumberFormat="1" applyFont="1" applyBorder="1" applyAlignment="1">
      <alignment horizontal="right"/>
    </xf>
    <xf numFmtId="0" fontId="1" fillId="0" borderId="20" xfId="0" applyFont="1" applyBorder="1" applyAlignment="1">
      <alignment horizontal="right" wrapText="1"/>
    </xf>
    <xf numFmtId="0" fontId="3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left"/>
    </xf>
    <xf numFmtId="0" fontId="1" fillId="0" borderId="15" xfId="0" applyFont="1" applyBorder="1" applyAlignment="1">
      <alignment horizontal="right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20" xfId="0" applyFont="1" applyBorder="1" applyAlignment="1">
      <alignment horizontal="right" wrapText="1"/>
    </xf>
    <xf numFmtId="180" fontId="33" fillId="0" borderId="15" xfId="42" applyNumberFormat="1" applyFont="1" applyFill="1" applyBorder="1" applyAlignment="1">
      <alignment horizontal="right"/>
      <protection/>
    </xf>
    <xf numFmtId="0" fontId="1" fillId="0" borderId="14" xfId="0" applyFont="1" applyBorder="1" applyAlignment="1">
      <alignment horizontal="left"/>
    </xf>
    <xf numFmtId="0" fontId="0" fillId="0" borderId="0" xfId="0" applyAlignment="1">
      <alignment vertical="center"/>
    </xf>
    <xf numFmtId="0" fontId="43" fillId="24" borderId="23" xfId="0" applyFont="1" applyFill="1" applyBorder="1" applyAlignment="1">
      <alignment horizontal="center"/>
    </xf>
    <xf numFmtId="0" fontId="43" fillId="24" borderId="24" xfId="0" applyFont="1" applyFill="1" applyBorder="1" applyAlignment="1">
      <alignment horizontal="center"/>
    </xf>
    <xf numFmtId="0" fontId="3" fillId="0" borderId="21" xfId="0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1" fillId="0" borderId="26" xfId="0" applyFont="1" applyBorder="1" applyAlignment="1">
      <alignment horizontal="center" vertical="center" wrapText="1"/>
    </xf>
    <xf numFmtId="178" fontId="1" fillId="0" borderId="2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4" fillId="24" borderId="10" xfId="0" applyFont="1" applyFill="1" applyBorder="1" applyAlignment="1">
      <alignment horizontal="left" vertical="center"/>
    </xf>
    <xf numFmtId="0" fontId="44" fillId="24" borderId="11" xfId="0" applyFont="1" applyFill="1" applyBorder="1" applyAlignment="1">
      <alignment horizontal="left" vertical="center" wrapText="1"/>
    </xf>
    <xf numFmtId="0" fontId="44" fillId="24" borderId="11" xfId="0" applyFont="1" applyFill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6" fillId="24" borderId="14" xfId="0" applyFont="1" applyFill="1" applyBorder="1" applyAlignment="1">
      <alignment horizontal="center"/>
    </xf>
    <xf numFmtId="0" fontId="46" fillId="24" borderId="17" xfId="0" applyFont="1" applyFill="1" applyBorder="1" applyAlignment="1">
      <alignment horizontal="center"/>
    </xf>
    <xf numFmtId="0" fontId="47" fillId="24" borderId="15" xfId="0" applyFont="1" applyFill="1" applyBorder="1" applyAlignment="1">
      <alignment horizontal="center" vertical="center" wrapText="1"/>
    </xf>
    <xf numFmtId="0" fontId="48" fillId="24" borderId="15" xfId="0" applyFont="1" applyFill="1" applyBorder="1" applyAlignment="1">
      <alignment horizontal="center" vertical="center" wrapText="1"/>
    </xf>
    <xf numFmtId="0" fontId="48" fillId="24" borderId="2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190" fontId="34" fillId="0" borderId="16" xfId="0" applyNumberFormat="1" applyFont="1" applyBorder="1" applyAlignment="1">
      <alignment horizontal="right" wrapText="1"/>
    </xf>
    <xf numFmtId="190" fontId="34" fillId="0" borderId="28" xfId="0" applyNumberFormat="1" applyFont="1" applyBorder="1" applyAlignment="1">
      <alignment horizontal="right" wrapText="1"/>
    </xf>
    <xf numFmtId="178" fontId="1" fillId="0" borderId="28" xfId="0" applyNumberFormat="1" applyFont="1" applyBorder="1" applyAlignment="1">
      <alignment horizontal="right"/>
    </xf>
    <xf numFmtId="0" fontId="46" fillId="24" borderId="14" xfId="0" applyFont="1" applyFill="1" applyBorder="1" applyAlignment="1">
      <alignment horizontal="justify"/>
    </xf>
    <xf numFmtId="0" fontId="46" fillId="24" borderId="17" xfId="0" applyFont="1" applyFill="1" applyBorder="1" applyAlignment="1">
      <alignment horizontal="justify"/>
    </xf>
    <xf numFmtId="0" fontId="46" fillId="24" borderId="14" xfId="0" applyFont="1" applyFill="1" applyBorder="1" applyAlignment="1">
      <alignment horizontal="left"/>
    </xf>
    <xf numFmtId="0" fontId="46" fillId="24" borderId="29" xfId="0" applyFont="1" applyFill="1" applyBorder="1" applyAlignment="1">
      <alignment horizontal="left"/>
    </xf>
    <xf numFmtId="0" fontId="46" fillId="24" borderId="25" xfId="0" applyFont="1" applyFill="1" applyBorder="1" applyAlignment="1">
      <alignment horizontal="left"/>
    </xf>
    <xf numFmtId="178" fontId="3" fillId="0" borderId="16" xfId="0" applyNumberFormat="1" applyFont="1" applyBorder="1" applyAlignment="1">
      <alignment/>
    </xf>
    <xf numFmtId="178" fontId="3" fillId="0" borderId="30" xfId="0" applyNumberFormat="1" applyFont="1" applyBorder="1" applyAlignment="1">
      <alignment/>
    </xf>
    <xf numFmtId="178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49" fillId="24" borderId="15" xfId="0" applyFont="1" applyFill="1" applyBorder="1" applyAlignment="1">
      <alignment horizontal="right"/>
    </xf>
    <xf numFmtId="0" fontId="3" fillId="0" borderId="15" xfId="0" applyFont="1" applyBorder="1" applyAlignment="1">
      <alignment horizontal="right"/>
    </xf>
    <xf numFmtId="180" fontId="3" fillId="0" borderId="16" xfId="0" applyNumberFormat="1" applyFont="1" applyBorder="1" applyAlignment="1">
      <alignment horizontal="right"/>
    </xf>
    <xf numFmtId="180" fontId="3" fillId="0" borderId="16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178" fontId="3" fillId="0" borderId="16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3" fillId="0" borderId="14" xfId="44" applyNumberFormat="1" applyFont="1" applyBorder="1" applyAlignment="1" applyProtection="1">
      <alignment vertical="center"/>
      <protection/>
    </xf>
    <xf numFmtId="0" fontId="3" fillId="0" borderId="14" xfId="0" applyFont="1" applyBorder="1" applyAlignment="1">
      <alignment/>
    </xf>
    <xf numFmtId="49" fontId="35" fillId="0" borderId="14" xfId="0" applyNumberFormat="1" applyFont="1" applyBorder="1" applyAlignment="1">
      <alignment horizontal="left"/>
    </xf>
    <xf numFmtId="0" fontId="3" fillId="0" borderId="25" xfId="0" applyFont="1" applyBorder="1" applyAlignment="1">
      <alignment/>
    </xf>
    <xf numFmtId="178" fontId="3" fillId="0" borderId="28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4" xfId="44" applyNumberFormat="1" applyFont="1" applyBorder="1" applyAlignment="1" applyProtection="1">
      <alignment horizontal="center" vertical="center"/>
      <protection/>
    </xf>
    <xf numFmtId="49" fontId="3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center"/>
    </xf>
    <xf numFmtId="0" fontId="1" fillId="0" borderId="17" xfId="0" applyNumberFormat="1" applyFont="1" applyFill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3" fillId="24" borderId="23" xfId="0" applyFont="1" applyFill="1" applyBorder="1" applyAlignment="1">
      <alignment horizontal="center"/>
    </xf>
    <xf numFmtId="0" fontId="44" fillId="24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3" fillId="0" borderId="15" xfId="42" applyNumberFormat="1" applyFont="1" applyFill="1" applyBorder="1" applyAlignment="1">
      <alignment horizontal="right"/>
      <protection/>
    </xf>
    <xf numFmtId="0" fontId="3" fillId="0" borderId="15" xfId="0" applyFont="1" applyBorder="1" applyAlignment="1">
      <alignment horizontal="right" wrapText="1"/>
    </xf>
    <xf numFmtId="0" fontId="3" fillId="0" borderId="21" xfId="0" applyFont="1" applyBorder="1" applyAlignment="1">
      <alignment horizontal="right" wrapText="1"/>
    </xf>
    <xf numFmtId="0" fontId="3" fillId="0" borderId="14" xfId="45" applyNumberFormat="1" applyFont="1" applyBorder="1" applyAlignment="1" applyProtection="1">
      <alignment/>
      <protection/>
    </xf>
    <xf numFmtId="0" fontId="3" fillId="0" borderId="22" xfId="45" applyNumberFormat="1" applyFont="1" applyBorder="1" applyAlignment="1" applyProtection="1">
      <alignment/>
      <protection/>
    </xf>
    <xf numFmtId="0" fontId="3" fillId="0" borderId="25" xfId="45" applyNumberFormat="1" applyFont="1" applyBorder="1" applyAlignment="1" applyProtection="1">
      <alignment/>
      <protection/>
    </xf>
    <xf numFmtId="180" fontId="33" fillId="0" borderId="15" xfId="42" applyNumberFormat="1" applyFont="1" applyFill="1" applyBorder="1" applyAlignment="1">
      <alignment horizontal="right"/>
      <protection/>
    </xf>
    <xf numFmtId="0" fontId="50" fillId="0" borderId="15" xfId="0" applyFont="1" applyBorder="1" applyAlignment="1">
      <alignment/>
    </xf>
    <xf numFmtId="0" fontId="50" fillId="0" borderId="20" xfId="0" applyFont="1" applyBorder="1" applyAlignment="1">
      <alignment/>
    </xf>
    <xf numFmtId="192" fontId="3" fillId="0" borderId="15" xfId="0" applyNumberFormat="1" applyFont="1" applyBorder="1" applyAlignment="1">
      <alignment horizontal="right"/>
    </xf>
    <xf numFmtId="0" fontId="3" fillId="0" borderId="21" xfId="43" applyNumberFormat="1" applyFont="1" applyBorder="1" applyAlignment="1" applyProtection="1">
      <alignment/>
      <protection/>
    </xf>
    <xf numFmtId="0" fontId="3" fillId="0" borderId="22" xfId="43" applyNumberFormat="1" applyFont="1" applyBorder="1" applyAlignment="1" applyProtection="1">
      <alignment/>
      <protection/>
    </xf>
    <xf numFmtId="179" fontId="3" fillId="0" borderId="15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80" fontId="3" fillId="0" borderId="15" xfId="0" applyNumberFormat="1" applyFont="1" applyBorder="1" applyAlignment="1">
      <alignment horizontal="right"/>
    </xf>
    <xf numFmtId="0" fontId="3" fillId="0" borderId="15" xfId="40" applyNumberFormat="1" applyFont="1" applyFill="1" applyBorder="1" applyAlignment="1">
      <alignment horizontal="right"/>
      <protection/>
    </xf>
    <xf numFmtId="0" fontId="3" fillId="0" borderId="14" xfId="45" applyNumberFormat="1" applyFont="1" applyBorder="1" applyAlignment="1" applyProtection="1">
      <alignment/>
      <protection/>
    </xf>
    <xf numFmtId="0" fontId="3" fillId="0" borderId="21" xfId="45" applyNumberFormat="1" applyFont="1" applyBorder="1" applyAlignment="1" applyProtection="1">
      <alignment/>
      <protection/>
    </xf>
    <xf numFmtId="0" fontId="3" fillId="0" borderId="22" xfId="45" applyNumberFormat="1" applyFont="1" applyBorder="1" applyAlignment="1" applyProtection="1">
      <alignment/>
      <protection/>
    </xf>
    <xf numFmtId="0" fontId="3" fillId="0" borderId="20" xfId="45" applyNumberFormat="1" applyFont="1" applyBorder="1" applyAlignment="1" applyProtection="1">
      <alignment/>
      <protection/>
    </xf>
    <xf numFmtId="0" fontId="3" fillId="0" borderId="25" xfId="45" applyNumberFormat="1" applyFont="1" applyBorder="1" applyAlignment="1" applyProtection="1">
      <alignment/>
      <protection/>
    </xf>
    <xf numFmtId="179" fontId="3" fillId="0" borderId="15" xfId="0" applyNumberFormat="1" applyFont="1" applyBorder="1" applyAlignment="1">
      <alignment/>
    </xf>
    <xf numFmtId="188" fontId="3" fillId="25" borderId="16" xfId="0" applyNumberFormat="1" applyFont="1" applyFill="1" applyBorder="1" applyAlignment="1">
      <alignment horizontal="right"/>
    </xf>
    <xf numFmtId="181" fontId="3" fillId="0" borderId="15" xfId="0" applyNumberFormat="1" applyFont="1" applyBorder="1" applyAlignment="1">
      <alignment/>
    </xf>
    <xf numFmtId="181" fontId="3" fillId="0" borderId="15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25" borderId="30" xfId="0" applyFont="1" applyFill="1" applyBorder="1" applyAlignment="1">
      <alignment horizontal="center" wrapText="1"/>
    </xf>
    <xf numFmtId="181" fontId="3" fillId="0" borderId="15" xfId="0" applyNumberFormat="1" applyFont="1" applyBorder="1" applyAlignment="1">
      <alignment horizontal="center"/>
    </xf>
    <xf numFmtId="178" fontId="3" fillId="25" borderId="16" xfId="0" applyNumberFormat="1" applyFont="1" applyFill="1" applyBorder="1" applyAlignment="1">
      <alignment horizontal="center"/>
    </xf>
    <xf numFmtId="181" fontId="3" fillId="0" borderId="18" xfId="0" applyNumberFormat="1" applyFont="1" applyBorder="1" applyAlignment="1">
      <alignment/>
    </xf>
    <xf numFmtId="181" fontId="3" fillId="0" borderId="18" xfId="0" applyNumberFormat="1" applyFont="1" applyBorder="1" applyAlignment="1">
      <alignment horizontal="center"/>
    </xf>
    <xf numFmtId="182" fontId="51" fillId="0" borderId="18" xfId="0" applyNumberFormat="1" applyFont="1" applyBorder="1" applyAlignment="1">
      <alignment horizontal="center"/>
    </xf>
    <xf numFmtId="188" fontId="3" fillId="25" borderId="19" xfId="0" applyNumberFormat="1" applyFont="1" applyFill="1" applyBorder="1" applyAlignment="1">
      <alignment horizontal="right"/>
    </xf>
    <xf numFmtId="179" fontId="3" fillId="0" borderId="15" xfId="0" applyNumberFormat="1" applyFont="1" applyBorder="1" applyAlignment="1">
      <alignment vertical="center"/>
    </xf>
    <xf numFmtId="180" fontId="3" fillId="0" borderId="16" xfId="0" applyNumberFormat="1" applyFont="1" applyBorder="1" applyAlignment="1">
      <alignment horizontal="right" vertical="center"/>
    </xf>
    <xf numFmtId="179" fontId="3" fillId="0" borderId="18" xfId="0" applyNumberFormat="1" applyFont="1" applyBorder="1" applyAlignment="1">
      <alignment vertical="center"/>
    </xf>
    <xf numFmtId="180" fontId="3" fillId="0" borderId="19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right"/>
    </xf>
    <xf numFmtId="178" fontId="3" fillId="0" borderId="16" xfId="0" applyNumberFormat="1" applyFont="1" applyBorder="1" applyAlignment="1">
      <alignment/>
    </xf>
    <xf numFmtId="178" fontId="3" fillId="0" borderId="28" xfId="0" applyNumberFormat="1" applyFont="1" applyBorder="1" applyAlignment="1">
      <alignment/>
    </xf>
    <xf numFmtId="0" fontId="46" fillId="24" borderId="14" xfId="0" applyFont="1" applyFill="1" applyBorder="1" applyAlignment="1">
      <alignment horizontal="left"/>
    </xf>
    <xf numFmtId="0" fontId="31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2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0" xfId="0" applyAlignment="1">
      <alignment/>
    </xf>
    <xf numFmtId="0" fontId="4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80" fontId="5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32" xfId="0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46" fillId="24" borderId="0" xfId="0" applyFont="1" applyFill="1" applyBorder="1" applyAlignment="1">
      <alignment horizontal="left" vertical="center"/>
    </xf>
    <xf numFmtId="0" fontId="44" fillId="24" borderId="23" xfId="0" applyFont="1" applyFill="1" applyBorder="1" applyAlignment="1">
      <alignment horizontal="center" vertical="center"/>
    </xf>
    <xf numFmtId="0" fontId="44" fillId="24" borderId="33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horizontal="justify" vertical="center"/>
    </xf>
    <xf numFmtId="0" fontId="43" fillId="24" borderId="35" xfId="0" applyFont="1" applyFill="1" applyBorder="1" applyAlignment="1">
      <alignment horizontal="justify" vertical="center"/>
    </xf>
    <xf numFmtId="0" fontId="43" fillId="0" borderId="36" xfId="0" applyFont="1" applyBorder="1" applyAlignment="1">
      <alignment horizontal="center" wrapText="1"/>
    </xf>
    <xf numFmtId="0" fontId="43" fillId="0" borderId="37" xfId="0" applyFont="1" applyBorder="1" applyAlignment="1">
      <alignment horizontal="center" wrapText="1"/>
    </xf>
    <xf numFmtId="0" fontId="53" fillId="0" borderId="0" xfId="0" applyFont="1" applyAlignment="1">
      <alignment horizont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1-2002年报表制度" xfId="40"/>
    <cellStyle name="常规_Sheet3" xfId="41"/>
    <cellStyle name="常规_Sheet3_1" xfId="42"/>
    <cellStyle name="常规_Sheet3_2" xfId="43"/>
    <cellStyle name="常规_Sheet3_7" xfId="44"/>
    <cellStyle name="常规_Sheet3_9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zoomScalePageLayoutView="0" workbookViewId="0" topLeftCell="A7">
      <selection activeCell="M11" sqref="L11:M11"/>
    </sheetView>
  </sheetViews>
  <sheetFormatPr defaultColWidth="9.00390625" defaultRowHeight="14.25"/>
  <cols>
    <col min="1" max="1" width="2.75390625" style="0" customWidth="1"/>
    <col min="2" max="2" width="28.625" style="0" customWidth="1"/>
    <col min="3" max="3" width="10.25390625" style="0" customWidth="1"/>
    <col min="4" max="4" width="10.75390625" style="1" customWidth="1"/>
    <col min="5" max="5" width="11.625" style="1" customWidth="1"/>
    <col min="6" max="6" width="11.125" style="0" customWidth="1"/>
  </cols>
  <sheetData>
    <row r="1" spans="2:8" ht="39" customHeight="1">
      <c r="B1" s="155" t="s">
        <v>72</v>
      </c>
      <c r="C1" s="155"/>
      <c r="D1" s="155"/>
      <c r="E1" s="155"/>
      <c r="F1" s="155"/>
      <c r="G1" s="6"/>
      <c r="H1" s="6"/>
    </row>
    <row r="2" ht="24.75" customHeight="1"/>
    <row r="3" spans="2:6" ht="60.75" customHeight="1">
      <c r="B3" s="7" t="s">
        <v>0</v>
      </c>
      <c r="C3" s="8" t="s">
        <v>1</v>
      </c>
      <c r="D3" s="9" t="s">
        <v>175</v>
      </c>
      <c r="E3" s="10" t="s">
        <v>2</v>
      </c>
      <c r="F3" s="57" t="s">
        <v>84</v>
      </c>
    </row>
    <row r="4" spans="2:6" ht="34.5" customHeight="1">
      <c r="B4" s="11" t="s">
        <v>73</v>
      </c>
      <c r="C4" s="12" t="s">
        <v>74</v>
      </c>
      <c r="D4" s="47">
        <v>3485</v>
      </c>
      <c r="E4" s="120">
        <v>2234.37</v>
      </c>
      <c r="F4" s="14">
        <f>(D4/E4-1)*100</f>
        <v>55.97237700112336</v>
      </c>
    </row>
    <row r="5" spans="2:6" ht="34.5" customHeight="1">
      <c r="B5" s="11" t="s">
        <v>77</v>
      </c>
      <c r="C5" s="12" t="s">
        <v>4</v>
      </c>
      <c r="D5" s="69">
        <v>158152.7</v>
      </c>
      <c r="E5" s="106">
        <v>110853.01</v>
      </c>
      <c r="F5" s="14">
        <f>(D5/E5-1)*100</f>
        <v>42.668836867848704</v>
      </c>
    </row>
    <row r="6" spans="2:6" ht="34.5" customHeight="1">
      <c r="B6" s="11" t="s">
        <v>75</v>
      </c>
      <c r="C6" s="70" t="s">
        <v>99</v>
      </c>
      <c r="D6" s="69">
        <v>2051533</v>
      </c>
      <c r="E6" s="106">
        <v>1425729</v>
      </c>
      <c r="F6" s="14">
        <f>(D6/E6-1)*100</f>
        <v>43.893615126016236</v>
      </c>
    </row>
    <row r="7" spans="2:6" ht="34.5" customHeight="1">
      <c r="B7" s="11" t="s">
        <v>76</v>
      </c>
      <c r="C7" s="70" t="s">
        <v>99</v>
      </c>
      <c r="D7" s="69">
        <v>2017334</v>
      </c>
      <c r="E7" s="106">
        <v>1395769</v>
      </c>
      <c r="F7" s="14">
        <f>(D7/E7-1)*100</f>
        <v>44.532082314480405</v>
      </c>
    </row>
    <row r="8" spans="2:6" ht="34.5" customHeight="1">
      <c r="B8" s="11" t="s">
        <v>6</v>
      </c>
      <c r="C8" s="12" t="s">
        <v>4</v>
      </c>
      <c r="D8" s="13">
        <v>30321</v>
      </c>
      <c r="E8" s="115">
        <v>23602</v>
      </c>
      <c r="F8" s="14">
        <f aca="true" t="shared" si="0" ref="F8:F18">(D8/E8-1)*100</f>
        <v>28.467926446911274</v>
      </c>
    </row>
    <row r="9" spans="2:6" ht="34.5" customHeight="1">
      <c r="B9" s="11" t="s">
        <v>7</v>
      </c>
      <c r="C9" s="12" t="s">
        <v>4</v>
      </c>
      <c r="D9" s="13">
        <v>106136</v>
      </c>
      <c r="E9" s="115">
        <v>78048</v>
      </c>
      <c r="F9" s="14">
        <f t="shared" si="0"/>
        <v>35.988109881098815</v>
      </c>
    </row>
    <row r="10" spans="2:6" ht="34.5" customHeight="1">
      <c r="B10" s="76" t="s">
        <v>64</v>
      </c>
      <c r="C10" s="12" t="s">
        <v>4</v>
      </c>
      <c r="D10" s="13">
        <v>779923</v>
      </c>
      <c r="E10" s="115">
        <v>633586</v>
      </c>
      <c r="F10" s="14">
        <f t="shared" si="0"/>
        <v>23.09662776639636</v>
      </c>
    </row>
    <row r="11" spans="2:6" ht="34.5" customHeight="1">
      <c r="B11" s="154" t="s">
        <v>180</v>
      </c>
      <c r="C11" s="12" t="s">
        <v>4</v>
      </c>
      <c r="D11" s="13">
        <v>527738</v>
      </c>
      <c r="E11" s="115">
        <v>497442</v>
      </c>
      <c r="F11" s="14">
        <f t="shared" si="0"/>
        <v>6.090358272924279</v>
      </c>
    </row>
    <row r="12" spans="2:10" ht="34.5" customHeight="1">
      <c r="B12" s="76" t="s">
        <v>65</v>
      </c>
      <c r="C12" s="12" t="s">
        <v>4</v>
      </c>
      <c r="D12" s="13">
        <v>303147</v>
      </c>
      <c r="E12" s="115">
        <v>257054</v>
      </c>
      <c r="F12" s="14">
        <f t="shared" si="0"/>
        <v>17.93125179923285</v>
      </c>
      <c r="I12" s="31"/>
      <c r="J12" s="31"/>
    </row>
    <row r="13" spans="2:10" ht="34.5" customHeight="1">
      <c r="B13" s="11" t="s">
        <v>8</v>
      </c>
      <c r="C13" s="12" t="s">
        <v>4</v>
      </c>
      <c r="D13" s="13">
        <v>3313</v>
      </c>
      <c r="E13" s="115">
        <v>3140</v>
      </c>
      <c r="F13" s="14">
        <f t="shared" si="0"/>
        <v>5.509554140127393</v>
      </c>
      <c r="I13" s="113"/>
      <c r="J13" s="113"/>
    </row>
    <row r="14" spans="2:10" ht="34.5" customHeight="1">
      <c r="B14" s="11" t="s">
        <v>9</v>
      </c>
      <c r="C14" s="12" t="s">
        <v>4</v>
      </c>
      <c r="D14" s="13">
        <v>4007</v>
      </c>
      <c r="E14" s="115">
        <v>4081</v>
      </c>
      <c r="F14" s="14">
        <f t="shared" si="0"/>
        <v>-1.8132810585640757</v>
      </c>
      <c r="H14" s="31"/>
      <c r="I14" s="113"/>
      <c r="J14" s="113"/>
    </row>
    <row r="15" spans="2:6" ht="34.5" customHeight="1">
      <c r="B15" s="11" t="s">
        <v>10</v>
      </c>
      <c r="C15" s="12" t="s">
        <v>4</v>
      </c>
      <c r="D15" s="13">
        <v>13633</v>
      </c>
      <c r="E15" s="115">
        <v>13808.1</v>
      </c>
      <c r="F15" s="14">
        <f t="shared" si="0"/>
        <v>-1.2680962623387693</v>
      </c>
    </row>
    <row r="16" spans="2:6" ht="34.5" customHeight="1">
      <c r="B16" s="11" t="s">
        <v>11</v>
      </c>
      <c r="C16" s="12" t="s">
        <v>4</v>
      </c>
      <c r="D16" s="52">
        <v>47922</v>
      </c>
      <c r="E16" s="52">
        <v>40131</v>
      </c>
      <c r="F16" s="14">
        <f t="shared" si="0"/>
        <v>19.413919413919412</v>
      </c>
    </row>
    <row r="17" spans="2:6" ht="34.5" customHeight="1">
      <c r="B17" s="15" t="s">
        <v>12</v>
      </c>
      <c r="C17" s="12" t="s">
        <v>4</v>
      </c>
      <c r="D17" s="13">
        <v>17381.5</v>
      </c>
      <c r="E17" s="13">
        <v>15541</v>
      </c>
      <c r="F17" s="14">
        <f t="shared" si="0"/>
        <v>11.842867254359435</v>
      </c>
    </row>
    <row r="18" spans="2:6" ht="34.5" customHeight="1">
      <c r="B18" s="16" t="s">
        <v>13</v>
      </c>
      <c r="C18" s="17" t="s">
        <v>4</v>
      </c>
      <c r="D18" s="18">
        <v>30540.5</v>
      </c>
      <c r="E18" s="18">
        <v>24590</v>
      </c>
      <c r="F18" s="19">
        <f t="shared" si="0"/>
        <v>24.198861325742183</v>
      </c>
    </row>
  </sheetData>
  <sheetProtection/>
  <mergeCells count="1">
    <mergeCell ref="B1:F1"/>
  </mergeCells>
  <printOptions/>
  <pageMargins left="0.75" right="0.75" top="1" bottom="1" header="0.5" footer="0.5"/>
  <pageSetup firstPageNumber="1" useFirstPageNumber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I17" sqref="I17"/>
    </sheetView>
  </sheetViews>
  <sheetFormatPr defaultColWidth="9.00390625" defaultRowHeight="14.25"/>
  <cols>
    <col min="1" max="1" width="26.75390625" style="0" customWidth="1"/>
    <col min="2" max="2" width="9.875" style="0" customWidth="1"/>
    <col min="3" max="3" width="10.00390625" style="20" customWidth="1"/>
    <col min="4" max="4" width="9.375" style="20" customWidth="1"/>
    <col min="5" max="5" width="11.00390625" style="20" customWidth="1"/>
    <col min="6" max="6" width="10.00390625" style="0" customWidth="1"/>
  </cols>
  <sheetData>
    <row r="1" spans="1:6" ht="33" customHeight="1">
      <c r="A1" s="156" t="s">
        <v>14</v>
      </c>
      <c r="B1" s="157"/>
      <c r="C1" s="157"/>
      <c r="D1" s="157"/>
      <c r="E1" s="157"/>
      <c r="F1" s="157"/>
    </row>
    <row r="2" ht="8.25" customHeight="1">
      <c r="F2" s="21"/>
    </row>
    <row r="3" spans="1:6" ht="51" customHeight="1" thickTop="1">
      <c r="A3" s="22" t="s">
        <v>15</v>
      </c>
      <c r="B3" s="3" t="s">
        <v>1</v>
      </c>
      <c r="C3" s="5" t="s">
        <v>16</v>
      </c>
      <c r="D3" s="4" t="s">
        <v>174</v>
      </c>
      <c r="E3" s="39" t="s">
        <v>17</v>
      </c>
      <c r="F3" s="56" t="s">
        <v>85</v>
      </c>
    </row>
    <row r="4" spans="1:6" ht="36" customHeight="1">
      <c r="A4" s="48" t="s">
        <v>18</v>
      </c>
      <c r="B4" s="12" t="s">
        <v>4</v>
      </c>
      <c r="C4" s="43">
        <v>27920</v>
      </c>
      <c r="D4" s="43">
        <v>157369</v>
      </c>
      <c r="E4" s="43">
        <v>119673</v>
      </c>
      <c r="F4" s="81">
        <f>(D4/E4-1)*100</f>
        <v>31.499168567680268</v>
      </c>
    </row>
    <row r="5" spans="1:6" ht="36" customHeight="1">
      <c r="A5" s="42" t="s">
        <v>101</v>
      </c>
      <c r="B5" s="12" t="s">
        <v>19</v>
      </c>
      <c r="C5" s="43"/>
      <c r="D5" s="44" t="s">
        <v>19</v>
      </c>
      <c r="E5" s="44" t="s">
        <v>19</v>
      </c>
      <c r="F5" s="82" t="s">
        <v>19</v>
      </c>
    </row>
    <row r="6" spans="1:6" ht="36" customHeight="1">
      <c r="A6" s="42" t="s">
        <v>102</v>
      </c>
      <c r="B6" s="12" t="s">
        <v>4</v>
      </c>
      <c r="C6" s="43">
        <v>27920</v>
      </c>
      <c r="D6" s="43">
        <v>157369</v>
      </c>
      <c r="E6" s="43">
        <v>119673</v>
      </c>
      <c r="F6" s="81">
        <f>(D6/E6-1)*100</f>
        <v>31.499168567680268</v>
      </c>
    </row>
    <row r="7" spans="1:6" ht="36" customHeight="1">
      <c r="A7" s="42" t="s">
        <v>103</v>
      </c>
      <c r="B7" s="12" t="s">
        <v>4</v>
      </c>
      <c r="C7" s="43">
        <v>7769</v>
      </c>
      <c r="D7" s="43">
        <v>8129</v>
      </c>
      <c r="E7" s="43">
        <v>42132</v>
      </c>
      <c r="F7" s="81">
        <f>(D7/E7-1)*100</f>
        <v>-80.70587676825215</v>
      </c>
    </row>
    <row r="8" spans="1:6" ht="36" customHeight="1">
      <c r="A8" s="48" t="s">
        <v>20</v>
      </c>
      <c r="B8" s="12" t="s">
        <v>4</v>
      </c>
      <c r="C8" s="43">
        <f>D8-G8</f>
        <v>0</v>
      </c>
      <c r="D8" s="43">
        <v>0</v>
      </c>
      <c r="E8" s="43">
        <v>0</v>
      </c>
      <c r="F8" s="81">
        <v>0</v>
      </c>
    </row>
    <row r="9" spans="1:6" ht="36" customHeight="1">
      <c r="A9" s="42" t="s">
        <v>104</v>
      </c>
      <c r="B9" s="12" t="s">
        <v>5</v>
      </c>
      <c r="C9" s="43"/>
      <c r="D9" s="45" t="s">
        <v>5</v>
      </c>
      <c r="E9" s="45" t="s">
        <v>5</v>
      </c>
      <c r="F9" s="82" t="s">
        <v>19</v>
      </c>
    </row>
    <row r="10" spans="1:6" ht="36" customHeight="1">
      <c r="A10" s="42" t="s">
        <v>105</v>
      </c>
      <c r="B10" s="12" t="s">
        <v>4</v>
      </c>
      <c r="C10" s="43">
        <f>D10-G10</f>
        <v>0</v>
      </c>
      <c r="D10" s="43">
        <v>0</v>
      </c>
      <c r="E10" s="43">
        <v>0</v>
      </c>
      <c r="F10" s="82">
        <v>0</v>
      </c>
    </row>
    <row r="11" spans="1:6" ht="36" customHeight="1">
      <c r="A11" s="42" t="s">
        <v>106</v>
      </c>
      <c r="B11" s="12" t="s">
        <v>4</v>
      </c>
      <c r="C11" s="43">
        <v>21480</v>
      </c>
      <c r="D11" s="43">
        <v>69057</v>
      </c>
      <c r="E11" s="43">
        <v>44768</v>
      </c>
      <c r="F11" s="81">
        <f>D11/E11*100-100</f>
        <v>54.25527162258757</v>
      </c>
    </row>
    <row r="12" spans="1:6" ht="36" customHeight="1">
      <c r="A12" s="83" t="s">
        <v>107</v>
      </c>
      <c r="B12" s="12" t="s">
        <v>108</v>
      </c>
      <c r="C12" s="43">
        <v>21480</v>
      </c>
      <c r="D12" s="43">
        <v>69057</v>
      </c>
      <c r="E12" s="43">
        <v>44768</v>
      </c>
      <c r="F12" s="81">
        <f>D12/E12*100-100</f>
        <v>54.25527162258757</v>
      </c>
    </row>
    <row r="13" spans="1:6" ht="36" customHeight="1">
      <c r="A13" s="42" t="s">
        <v>109</v>
      </c>
      <c r="B13" s="12" t="s">
        <v>4</v>
      </c>
      <c r="C13" s="43">
        <v>2009</v>
      </c>
      <c r="D13" s="43">
        <v>88312</v>
      </c>
      <c r="E13" s="43">
        <v>74905</v>
      </c>
      <c r="F13" s="81">
        <f aca="true" t="shared" si="0" ref="F13:F18">(D13/E13-1)*100</f>
        <v>17.898671650757624</v>
      </c>
    </row>
    <row r="14" spans="1:6" ht="36" customHeight="1">
      <c r="A14" s="83" t="s">
        <v>110</v>
      </c>
      <c r="B14" s="12" t="s">
        <v>4</v>
      </c>
      <c r="C14" s="43">
        <v>6309</v>
      </c>
      <c r="D14" s="43">
        <v>79723</v>
      </c>
      <c r="E14" s="43">
        <v>21224</v>
      </c>
      <c r="F14" s="81">
        <f t="shared" si="0"/>
        <v>275.6266490765172</v>
      </c>
    </row>
    <row r="15" spans="1:6" ht="36" customHeight="1">
      <c r="A15" s="42" t="s">
        <v>53</v>
      </c>
      <c r="B15" s="12" t="s">
        <v>21</v>
      </c>
      <c r="C15" s="36">
        <v>0</v>
      </c>
      <c r="D15" s="43">
        <v>386960</v>
      </c>
      <c r="E15" s="43">
        <v>540425</v>
      </c>
      <c r="F15" s="37">
        <f t="shared" si="0"/>
        <v>-28.397094879030394</v>
      </c>
    </row>
    <row r="16" spans="1:6" ht="36" customHeight="1">
      <c r="A16" s="42" t="s">
        <v>54</v>
      </c>
      <c r="B16" s="12" t="s">
        <v>21</v>
      </c>
      <c r="C16" s="36">
        <v>8784</v>
      </c>
      <c r="D16" s="43">
        <v>28178</v>
      </c>
      <c r="E16" s="43">
        <v>56237</v>
      </c>
      <c r="F16" s="37">
        <f t="shared" si="0"/>
        <v>-49.89419777015133</v>
      </c>
    </row>
    <row r="17" spans="1:6" ht="36" customHeight="1">
      <c r="A17" s="42" t="s">
        <v>55</v>
      </c>
      <c r="B17" s="12" t="s">
        <v>21</v>
      </c>
      <c r="C17" s="36">
        <v>12230</v>
      </c>
      <c r="D17" s="43">
        <v>150699</v>
      </c>
      <c r="E17" s="43">
        <v>88753</v>
      </c>
      <c r="F17" s="37">
        <f t="shared" si="0"/>
        <v>69.79595055941772</v>
      </c>
    </row>
    <row r="18" spans="1:6" ht="36" customHeight="1" thickBot="1">
      <c r="A18" s="55" t="s">
        <v>83</v>
      </c>
      <c r="B18" s="23" t="s">
        <v>4</v>
      </c>
      <c r="C18" s="38">
        <v>5083</v>
      </c>
      <c r="D18" s="46">
        <v>66543</v>
      </c>
      <c r="E18" s="46">
        <v>42399</v>
      </c>
      <c r="F18" s="73">
        <f t="shared" si="0"/>
        <v>56.94473926271846</v>
      </c>
    </row>
    <row r="19" ht="11.25" customHeight="1" thickTop="1">
      <c r="A19" s="24"/>
    </row>
    <row r="20" spans="1:7" ht="37.5" customHeight="1">
      <c r="A20" s="28"/>
      <c r="B20" s="29"/>
      <c r="C20" s="40"/>
      <c r="D20" s="30"/>
      <c r="E20" s="30"/>
      <c r="F20" s="29"/>
      <c r="G20" s="29"/>
    </row>
    <row r="21" ht="42.75" customHeight="1"/>
  </sheetData>
  <sheetProtection/>
  <mergeCells count="1">
    <mergeCell ref="A1:F1"/>
  </mergeCells>
  <printOptions/>
  <pageMargins left="0.75" right="0.75" top="1" bottom="1" header="0.5" footer="0.5"/>
  <pageSetup firstPageNumber="1" useFirstPageNumber="1"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G17" sqref="G17"/>
    </sheetView>
  </sheetViews>
  <sheetFormatPr defaultColWidth="9.00390625" defaultRowHeight="14.25"/>
  <cols>
    <col min="1" max="1" width="33.875" style="0" customWidth="1"/>
    <col min="2" max="2" width="9.25390625" style="0" customWidth="1"/>
    <col min="3" max="4" width="11.625" style="20" customWidth="1"/>
    <col min="5" max="5" width="11.25390625" style="0" customWidth="1"/>
  </cols>
  <sheetData>
    <row r="1" spans="1:5" ht="27.75" customHeight="1">
      <c r="A1" s="158" t="s">
        <v>22</v>
      </c>
      <c r="B1" s="158"/>
      <c r="C1" s="158"/>
      <c r="D1" s="158"/>
      <c r="E1" s="158"/>
    </row>
    <row r="2" spans="1:5" ht="9" customHeight="1">
      <c r="A2" s="41"/>
      <c r="B2" s="41"/>
      <c r="C2" s="41"/>
      <c r="D2" s="41"/>
      <c r="E2" s="41"/>
    </row>
    <row r="3" spans="4:5" ht="21.75" customHeight="1" thickBot="1">
      <c r="D3" s="159" t="s">
        <v>23</v>
      </c>
      <c r="E3" s="160"/>
    </row>
    <row r="4" spans="1:5" ht="60.75" customHeight="1" thickTop="1">
      <c r="A4" s="2" t="s">
        <v>24</v>
      </c>
      <c r="B4" s="25" t="s">
        <v>25</v>
      </c>
      <c r="C4" s="4" t="s">
        <v>173</v>
      </c>
      <c r="D4" s="5" t="s">
        <v>26</v>
      </c>
      <c r="E4" s="56" t="s">
        <v>84</v>
      </c>
    </row>
    <row r="5" spans="1:5" ht="37.5" customHeight="1">
      <c r="A5" s="101" t="s">
        <v>162</v>
      </c>
      <c r="B5" s="147">
        <v>8938.050000000001</v>
      </c>
      <c r="C5" s="147">
        <v>68120.98000000001</v>
      </c>
      <c r="D5" s="147">
        <v>66309.95</v>
      </c>
      <c r="E5" s="148">
        <v>12.3</v>
      </c>
    </row>
    <row r="6" spans="1:5" ht="37.5" customHeight="1">
      <c r="A6" s="101" t="s">
        <v>27</v>
      </c>
      <c r="B6" s="147">
        <v>897.2700000000001</v>
      </c>
      <c r="C6" s="147">
        <v>7053.010000000001</v>
      </c>
      <c r="D6" s="147">
        <v>6903.69</v>
      </c>
      <c r="E6" s="148">
        <v>1.5</v>
      </c>
    </row>
    <row r="7" spans="1:5" ht="37.5" customHeight="1">
      <c r="A7" s="101" t="s">
        <v>28</v>
      </c>
      <c r="B7" s="147">
        <v>8040.780000000001</v>
      </c>
      <c r="C7" s="147">
        <v>61067.97</v>
      </c>
      <c r="D7" s="147">
        <v>59406.26</v>
      </c>
      <c r="E7" s="148">
        <v>13.5</v>
      </c>
    </row>
    <row r="8" spans="1:5" ht="37.5" customHeight="1">
      <c r="A8" s="101" t="s">
        <v>29</v>
      </c>
      <c r="B8" s="147">
        <v>1199.49</v>
      </c>
      <c r="C8" s="147">
        <v>8314.539999999999</v>
      </c>
      <c r="D8" s="147">
        <v>8481.01</v>
      </c>
      <c r="E8" s="148">
        <v>0.4</v>
      </c>
    </row>
    <row r="9" spans="1:5" ht="37.5" customHeight="1">
      <c r="A9" s="101" t="s">
        <v>163</v>
      </c>
      <c r="B9" s="147">
        <v>7123.7300000000005</v>
      </c>
      <c r="C9" s="147">
        <v>54937.340000000004</v>
      </c>
      <c r="D9" s="147">
        <v>53233.93000000001</v>
      </c>
      <c r="E9" s="148">
        <v>14.7</v>
      </c>
    </row>
    <row r="10" spans="1:5" ht="37.5" customHeight="1">
      <c r="A10" s="98" t="s">
        <v>164</v>
      </c>
      <c r="B10" s="147">
        <v>587.73</v>
      </c>
      <c r="C10" s="147">
        <v>4561.490000000001</v>
      </c>
      <c r="D10" s="147">
        <v>4310.12</v>
      </c>
      <c r="E10" s="148">
        <v>6.4</v>
      </c>
    </row>
    <row r="11" spans="1:5" ht="37.5" customHeight="1">
      <c r="A11" s="101" t="s">
        <v>165</v>
      </c>
      <c r="B11" s="147">
        <v>27.1</v>
      </c>
      <c r="C11" s="147">
        <v>307.61</v>
      </c>
      <c r="D11" s="147">
        <v>284.89000000000004</v>
      </c>
      <c r="E11" s="148">
        <v>9.1</v>
      </c>
    </row>
    <row r="12" spans="1:5" ht="37.5" customHeight="1">
      <c r="A12" s="101" t="s">
        <v>30</v>
      </c>
      <c r="B12" s="147">
        <v>6677.6</v>
      </c>
      <c r="C12" s="147">
        <v>51602.39000000001</v>
      </c>
      <c r="D12" s="147">
        <v>49396.920000000006</v>
      </c>
      <c r="E12" s="148">
        <v>16.6</v>
      </c>
    </row>
    <row r="13" spans="1:5" ht="37.5" customHeight="1">
      <c r="A13" s="101" t="s">
        <v>31</v>
      </c>
      <c r="B13" s="147">
        <v>6866.25</v>
      </c>
      <c r="C13" s="147">
        <v>53832.91</v>
      </c>
      <c r="D13" s="147">
        <v>52094.08</v>
      </c>
      <c r="E13" s="148">
        <v>15</v>
      </c>
    </row>
    <row r="14" spans="1:5" ht="37.5" customHeight="1">
      <c r="A14" s="101" t="s">
        <v>50</v>
      </c>
      <c r="B14" s="147">
        <v>2849.8500000000004</v>
      </c>
      <c r="C14" s="147">
        <v>23004.72</v>
      </c>
      <c r="D14" s="147">
        <v>21255.800000000003</v>
      </c>
      <c r="E14" s="148">
        <v>22.8</v>
      </c>
    </row>
    <row r="15" spans="1:5" ht="37.5" customHeight="1">
      <c r="A15" s="101" t="s">
        <v>166</v>
      </c>
      <c r="B15" s="147">
        <v>3827.75</v>
      </c>
      <c r="C15" s="147">
        <v>28597.65</v>
      </c>
      <c r="D15" s="147">
        <v>28141.13</v>
      </c>
      <c r="E15" s="148">
        <v>11.9</v>
      </c>
    </row>
    <row r="16" spans="1:5" ht="37.5" customHeight="1">
      <c r="A16" s="101" t="s">
        <v>167</v>
      </c>
      <c r="B16" s="147">
        <v>2191.5</v>
      </c>
      <c r="C16" s="147">
        <v>15873</v>
      </c>
      <c r="D16" s="147">
        <v>16364.720000000001</v>
      </c>
      <c r="E16" s="148">
        <v>-1.3</v>
      </c>
    </row>
    <row r="17" spans="1:5" ht="37.5" customHeight="1" thickBot="1">
      <c r="A17" s="105" t="s">
        <v>168</v>
      </c>
      <c r="B17" s="149">
        <v>68.96000000000001</v>
      </c>
      <c r="C17" s="149">
        <v>644.87</v>
      </c>
      <c r="D17" s="149">
        <v>548.3100000000001</v>
      </c>
      <c r="E17" s="150">
        <v>22.6</v>
      </c>
    </row>
    <row r="19" ht="17.25">
      <c r="A19" s="24" t="s">
        <v>32</v>
      </c>
    </row>
  </sheetData>
  <sheetProtection/>
  <mergeCells count="2">
    <mergeCell ref="A1:E1"/>
    <mergeCell ref="D3:E3"/>
  </mergeCells>
  <conditionalFormatting sqref="E5:E17">
    <cfRule type="cellIs" priority="3" dxfId="4" operator="lessThan" stopIfTrue="1">
      <formula>0</formula>
    </cfRule>
  </conditionalFormatting>
  <conditionalFormatting sqref="E5:E17">
    <cfRule type="cellIs" priority="2" dxfId="4" operator="lessThan" stopIfTrue="1">
      <formula>0</formula>
    </cfRule>
  </conditionalFormatting>
  <conditionalFormatting sqref="E5:E17">
    <cfRule type="cellIs" priority="1" dxfId="4" operator="lessThan" stopIfTrue="1">
      <formula>0</formula>
    </cfRule>
  </conditionalFormatting>
  <printOptions/>
  <pageMargins left="0.9448818897637796" right="0.7480314960629921" top="0.984251968503937" bottom="0.984251968503937" header="0.5118110236220472" footer="0.5118110236220472"/>
  <pageSetup firstPageNumber="1" useFirstPageNumber="1" horizontalDpi="180" verticalDpi="18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F22"/>
  <sheetViews>
    <sheetView zoomScalePageLayoutView="0" workbookViewId="0" topLeftCell="A12">
      <selection activeCell="J9" sqref="J9"/>
    </sheetView>
  </sheetViews>
  <sheetFormatPr defaultColWidth="9.00390625" defaultRowHeight="14.25"/>
  <cols>
    <col min="1" max="1" width="28.25390625" style="0" customWidth="1"/>
    <col min="2" max="2" width="8.375" style="0" customWidth="1"/>
    <col min="3" max="3" width="8.25390625" style="0" customWidth="1"/>
    <col min="4" max="4" width="12.125" style="1" customWidth="1"/>
    <col min="5" max="5" width="11.75390625" style="1" customWidth="1"/>
    <col min="6" max="6" width="10.25390625" style="0" customWidth="1"/>
  </cols>
  <sheetData>
    <row r="1" ht="9" customHeight="1" hidden="1"/>
    <row r="2" ht="15" hidden="1"/>
    <row r="3" spans="1:6" ht="26.25" customHeight="1">
      <c r="A3" s="158" t="s">
        <v>82</v>
      </c>
      <c r="B3" s="158"/>
      <c r="C3" s="161"/>
      <c r="D3" s="161"/>
      <c r="E3" s="161"/>
      <c r="F3" s="161"/>
    </row>
    <row r="4" spans="1:6" ht="16.5" customHeight="1" thickBot="1">
      <c r="A4" s="31"/>
      <c r="B4" s="31"/>
      <c r="C4" s="31"/>
      <c r="D4" s="32"/>
      <c r="E4" s="162" t="s">
        <v>100</v>
      </c>
      <c r="F4" s="163"/>
    </row>
    <row r="5" spans="1:6" ht="52.5" customHeight="1" thickTop="1">
      <c r="A5" s="58" t="s">
        <v>86</v>
      </c>
      <c r="B5" s="59" t="s">
        <v>87</v>
      </c>
      <c r="C5" s="53" t="s">
        <v>79</v>
      </c>
      <c r="D5" s="4" t="s">
        <v>172</v>
      </c>
      <c r="E5" s="54" t="s">
        <v>80</v>
      </c>
      <c r="F5" s="56" t="s">
        <v>85</v>
      </c>
    </row>
    <row r="6" spans="1:6" ht="34.5" customHeight="1">
      <c r="A6" s="98" t="s">
        <v>145</v>
      </c>
      <c r="B6" s="102" t="s">
        <v>146</v>
      </c>
      <c r="C6" s="135">
        <v>35704.590000000004</v>
      </c>
      <c r="D6" s="135">
        <v>277045.25</v>
      </c>
      <c r="E6" s="135">
        <v>277736.63</v>
      </c>
      <c r="F6" s="136">
        <v>2.9741574532433646</v>
      </c>
    </row>
    <row r="7" spans="1:6" ht="34.5" customHeight="1">
      <c r="A7" s="98" t="s">
        <v>147</v>
      </c>
      <c r="B7" s="102" t="s">
        <v>146</v>
      </c>
      <c r="C7" s="135">
        <v>3003.6000000000004</v>
      </c>
      <c r="D7" s="135">
        <v>26088.47</v>
      </c>
      <c r="E7" s="135">
        <v>34973.04</v>
      </c>
      <c r="F7" s="136">
        <v>-22.993758742891966</v>
      </c>
    </row>
    <row r="8" spans="1:6" ht="34.5" customHeight="1">
      <c r="A8" s="98" t="s">
        <v>28</v>
      </c>
      <c r="B8" s="102" t="s">
        <v>146</v>
      </c>
      <c r="C8" s="135">
        <v>32700.990000000005</v>
      </c>
      <c r="D8" s="135">
        <v>250956.78</v>
      </c>
      <c r="E8" s="135">
        <v>242763.59</v>
      </c>
      <c r="F8" s="136">
        <v>6.715150786898105</v>
      </c>
    </row>
    <row r="9" spans="1:6" ht="34.5" customHeight="1">
      <c r="A9" s="98" t="s">
        <v>148</v>
      </c>
      <c r="B9" s="102" t="s">
        <v>146</v>
      </c>
      <c r="C9" s="135">
        <v>26694.61</v>
      </c>
      <c r="D9" s="135">
        <v>207080.68000000002</v>
      </c>
      <c r="E9" s="135">
        <v>198201.7</v>
      </c>
      <c r="F9" s="136">
        <v>7.855651750399284</v>
      </c>
    </row>
    <row r="10" spans="1:6" ht="34.5" customHeight="1">
      <c r="A10" s="98" t="s">
        <v>149</v>
      </c>
      <c r="B10" s="102" t="s">
        <v>146</v>
      </c>
      <c r="C10" s="135">
        <v>35439.97</v>
      </c>
      <c r="D10" s="135">
        <v>268290.11000000004</v>
      </c>
      <c r="E10" s="135">
        <v>273988.98</v>
      </c>
      <c r="F10" s="136">
        <v>1.0839648848572248</v>
      </c>
    </row>
    <row r="11" spans="1:6" ht="34.5" customHeight="1">
      <c r="A11" s="98" t="s">
        <v>27</v>
      </c>
      <c r="B11" s="102" t="s">
        <v>150</v>
      </c>
      <c r="C11" s="135">
        <v>3299.21</v>
      </c>
      <c r="D11" s="135">
        <v>24782.65</v>
      </c>
      <c r="E11" s="135">
        <v>35464.6</v>
      </c>
      <c r="F11" s="136">
        <v>-27.86211953135178</v>
      </c>
    </row>
    <row r="12" spans="1:6" ht="34.5" customHeight="1">
      <c r="A12" s="98" t="s">
        <v>28</v>
      </c>
      <c r="B12" s="102" t="s">
        <v>151</v>
      </c>
      <c r="C12" s="135">
        <v>32140.76</v>
      </c>
      <c r="D12" s="135">
        <v>243507.45</v>
      </c>
      <c r="E12" s="135">
        <v>238524.38</v>
      </c>
      <c r="F12" s="136">
        <v>5.387760887076087</v>
      </c>
    </row>
    <row r="13" spans="1:6" ht="34.5" customHeight="1">
      <c r="A13" s="98" t="s">
        <v>30</v>
      </c>
      <c r="B13" s="102" t="s">
        <v>146</v>
      </c>
      <c r="C13" s="135">
        <v>26888.120000000003</v>
      </c>
      <c r="D13" s="135">
        <v>201192.13</v>
      </c>
      <c r="E13" s="135">
        <v>194772.09</v>
      </c>
      <c r="F13" s="136">
        <v>6.633819221312787</v>
      </c>
    </row>
    <row r="14" spans="1:6" ht="34.5" customHeight="1">
      <c r="A14" s="98" t="s">
        <v>152</v>
      </c>
      <c r="B14" s="102" t="s">
        <v>153</v>
      </c>
      <c r="C14" s="137"/>
      <c r="D14" s="138" t="s">
        <v>176</v>
      </c>
      <c r="E14" s="139" t="s">
        <v>177</v>
      </c>
      <c r="F14" s="140" t="s">
        <v>178</v>
      </c>
    </row>
    <row r="15" spans="1:6" ht="34.5" customHeight="1">
      <c r="A15" s="98" t="s">
        <v>154</v>
      </c>
      <c r="B15" s="102" t="s">
        <v>155</v>
      </c>
      <c r="C15" s="137"/>
      <c r="D15" s="141">
        <v>31</v>
      </c>
      <c r="E15" s="141">
        <v>31</v>
      </c>
      <c r="F15" s="142" t="s">
        <v>179</v>
      </c>
    </row>
    <row r="16" spans="1:6" ht="34.5" customHeight="1">
      <c r="A16" s="98" t="s">
        <v>156</v>
      </c>
      <c r="B16" s="102" t="s">
        <v>155</v>
      </c>
      <c r="C16" s="137"/>
      <c r="D16" s="141">
        <v>11</v>
      </c>
      <c r="E16" s="141">
        <v>9</v>
      </c>
      <c r="F16" s="136">
        <f>(D16/E16-1)*100</f>
        <v>22.222222222222232</v>
      </c>
    </row>
    <row r="17" spans="1:6" ht="34.5" customHeight="1">
      <c r="A17" s="98" t="s">
        <v>157</v>
      </c>
      <c r="B17" s="102" t="s">
        <v>151</v>
      </c>
      <c r="C17" s="137"/>
      <c r="D17" s="141">
        <v>2288</v>
      </c>
      <c r="E17" s="141">
        <v>1196</v>
      </c>
      <c r="F17" s="136">
        <f>(D17/E17-1)*100</f>
        <v>91.30434782608697</v>
      </c>
    </row>
    <row r="18" spans="1:6" ht="34.5" customHeight="1">
      <c r="A18" s="98" t="s">
        <v>158</v>
      </c>
      <c r="B18" s="102" t="s">
        <v>159</v>
      </c>
      <c r="C18" s="137"/>
      <c r="D18" s="141">
        <f>D19+D20</f>
        <v>20891</v>
      </c>
      <c r="E18" s="141">
        <f>E19+E20</f>
        <v>29519</v>
      </c>
      <c r="F18" s="136">
        <f>(D18/E18-1)*100</f>
        <v>-29.228632406246824</v>
      </c>
    </row>
    <row r="19" spans="1:6" ht="34.5" customHeight="1">
      <c r="A19" s="98" t="s">
        <v>160</v>
      </c>
      <c r="B19" s="102" t="s">
        <v>151</v>
      </c>
      <c r="C19" s="137"/>
      <c r="D19" s="141">
        <v>10602</v>
      </c>
      <c r="E19" s="141">
        <v>11221</v>
      </c>
      <c r="F19" s="136">
        <f>(D19/E19-1)*100</f>
        <v>-5.516442384814191</v>
      </c>
    </row>
    <row r="20" spans="1:6" ht="34.5" customHeight="1" thickBot="1">
      <c r="A20" s="103" t="s">
        <v>161</v>
      </c>
      <c r="B20" s="104" t="s">
        <v>151</v>
      </c>
      <c r="C20" s="143"/>
      <c r="D20" s="144">
        <v>10289</v>
      </c>
      <c r="E20" s="145">
        <v>18298</v>
      </c>
      <c r="F20" s="146">
        <f>(D20/E20-1)*100</f>
        <v>-43.769810908295995</v>
      </c>
    </row>
    <row r="21" spans="1:6" ht="20.25">
      <c r="A21" s="1"/>
      <c r="B21" s="1"/>
      <c r="C21" s="26"/>
      <c r="D21" s="27"/>
      <c r="E21" s="27"/>
      <c r="F21" s="26"/>
    </row>
    <row r="22" ht="15">
      <c r="A22" t="s">
        <v>33</v>
      </c>
    </row>
  </sheetData>
  <sheetProtection/>
  <mergeCells count="2">
    <mergeCell ref="A3:F3"/>
    <mergeCell ref="E4:F4"/>
  </mergeCells>
  <printOptions/>
  <pageMargins left="0.75" right="0.75" top="1" bottom="1" header="0.5" footer="0.5"/>
  <pageSetup firstPageNumber="1" useFirstPageNumber="1" horizontalDpi="180" verticalDpi="18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I23" sqref="I23"/>
    </sheetView>
  </sheetViews>
  <sheetFormatPr defaultColWidth="9.00390625" defaultRowHeight="14.25"/>
  <cols>
    <col min="1" max="1" width="27.25390625" style="0" customWidth="1"/>
    <col min="2" max="2" width="10.875" style="0" customWidth="1"/>
    <col min="3" max="3" width="10.50390625" style="0" customWidth="1"/>
    <col min="4" max="4" width="10.75390625" style="20" customWidth="1"/>
    <col min="5" max="5" width="10.625" style="1" customWidth="1"/>
    <col min="6" max="6" width="10.25390625" style="0" customWidth="1"/>
  </cols>
  <sheetData>
    <row r="1" spans="1:6" ht="33" customHeight="1">
      <c r="A1" s="164" t="s">
        <v>34</v>
      </c>
      <c r="B1" s="164"/>
      <c r="C1" s="165"/>
      <c r="D1" s="165"/>
      <c r="E1" s="165"/>
      <c r="F1" s="165"/>
    </row>
    <row r="2" spans="5:6" ht="18" customHeight="1">
      <c r="E2" s="159" t="s">
        <v>35</v>
      </c>
      <c r="F2" s="166"/>
    </row>
    <row r="3" spans="1:6" ht="60" customHeight="1" thickTop="1">
      <c r="A3" s="2" t="s">
        <v>24</v>
      </c>
      <c r="B3" s="25" t="s">
        <v>1</v>
      </c>
      <c r="C3" s="25" t="s">
        <v>36</v>
      </c>
      <c r="D3" s="4" t="s">
        <v>171</v>
      </c>
      <c r="E3" s="5" t="s">
        <v>37</v>
      </c>
      <c r="F3" s="56" t="s">
        <v>84</v>
      </c>
    </row>
    <row r="4" spans="1:6" ht="30.75" customHeight="1">
      <c r="A4" s="88" t="s">
        <v>131</v>
      </c>
      <c r="B4" s="96" t="s">
        <v>38</v>
      </c>
      <c r="C4" s="123">
        <v>75.161726</v>
      </c>
      <c r="D4" s="123">
        <v>494.13350700000007</v>
      </c>
      <c r="E4" s="123">
        <v>423.56319800000006</v>
      </c>
      <c r="F4" s="89">
        <f>(D4/E4-1)*100</f>
        <v>16.661104962192685</v>
      </c>
    </row>
    <row r="5" spans="1:6" ht="30.75" customHeight="1">
      <c r="A5" s="88" t="s">
        <v>132</v>
      </c>
      <c r="B5" s="96" t="s">
        <v>39</v>
      </c>
      <c r="C5" s="123">
        <v>4683.84</v>
      </c>
      <c r="D5" s="123">
        <v>28219.9</v>
      </c>
      <c r="E5" s="123">
        <v>26022.61</v>
      </c>
      <c r="F5" s="89">
        <f aca="true" t="shared" si="0" ref="F5:F21">(D5/E5-1)*100</f>
        <v>8.443772550101624</v>
      </c>
    </row>
    <row r="6" spans="1:6" ht="30.75" customHeight="1">
      <c r="A6" s="90" t="s">
        <v>133</v>
      </c>
      <c r="B6" s="96" t="s">
        <v>39</v>
      </c>
      <c r="C6" s="124">
        <v>2237.42</v>
      </c>
      <c r="D6" s="125">
        <v>10813.77</v>
      </c>
      <c r="E6" s="125">
        <v>11137.81</v>
      </c>
      <c r="F6" s="89">
        <f t="shared" si="0"/>
        <v>-2.9093690770447656</v>
      </c>
    </row>
    <row r="7" spans="1:7" ht="30.75" customHeight="1">
      <c r="A7" s="90" t="s">
        <v>134</v>
      </c>
      <c r="B7" s="96" t="s">
        <v>39</v>
      </c>
      <c r="C7" s="124">
        <v>2446.42</v>
      </c>
      <c r="D7" s="125">
        <v>17406.13</v>
      </c>
      <c r="E7" s="125">
        <v>14884.8</v>
      </c>
      <c r="F7" s="89">
        <f t="shared" si="0"/>
        <v>16.93895786305495</v>
      </c>
      <c r="G7" t="s">
        <v>40</v>
      </c>
    </row>
    <row r="8" spans="1:6" ht="30.75" customHeight="1">
      <c r="A8" s="88" t="s">
        <v>136</v>
      </c>
      <c r="B8" s="96" t="s">
        <v>137</v>
      </c>
      <c r="C8" s="126">
        <v>9959</v>
      </c>
      <c r="D8" s="126">
        <v>92135</v>
      </c>
      <c r="E8" s="126">
        <v>60693</v>
      </c>
      <c r="F8" s="89">
        <f t="shared" si="0"/>
        <v>51.80498574794456</v>
      </c>
    </row>
    <row r="9" spans="1:6" ht="30.75" customHeight="1">
      <c r="A9" s="88" t="s">
        <v>138</v>
      </c>
      <c r="B9" s="96" t="s">
        <v>139</v>
      </c>
      <c r="C9" s="127">
        <v>43.13</v>
      </c>
      <c r="D9" s="127">
        <v>473.82</v>
      </c>
      <c r="E9" s="127">
        <v>425.44</v>
      </c>
      <c r="F9" s="89">
        <f t="shared" si="0"/>
        <v>11.37175629936067</v>
      </c>
    </row>
    <row r="10" spans="1:6" ht="30.75" customHeight="1">
      <c r="A10" s="88" t="s">
        <v>140</v>
      </c>
      <c r="B10" s="96" t="s">
        <v>41</v>
      </c>
      <c r="C10" s="126">
        <v>768</v>
      </c>
      <c r="D10" s="126">
        <v>6890</v>
      </c>
      <c r="E10" s="126">
        <v>9919</v>
      </c>
      <c r="F10" s="89">
        <f t="shared" si="0"/>
        <v>-30.53735255570118</v>
      </c>
    </row>
    <row r="11" spans="1:6" ht="30.75" customHeight="1">
      <c r="A11" s="88" t="s">
        <v>46</v>
      </c>
      <c r="B11" s="96" t="s">
        <v>41</v>
      </c>
      <c r="C11" s="127">
        <v>0</v>
      </c>
      <c r="D11" s="127">
        <v>9253.04</v>
      </c>
      <c r="E11" s="127">
        <v>40610.12</v>
      </c>
      <c r="F11" s="89">
        <f t="shared" si="0"/>
        <v>-77.21494051236489</v>
      </c>
    </row>
    <row r="12" spans="1:6" ht="30.75" customHeight="1">
      <c r="A12" s="91" t="s">
        <v>141</v>
      </c>
      <c r="B12" s="97" t="s">
        <v>142</v>
      </c>
      <c r="C12" s="126">
        <v>43755</v>
      </c>
      <c r="D12" s="126">
        <v>504791</v>
      </c>
      <c r="E12" s="126">
        <v>552631</v>
      </c>
      <c r="F12" s="89">
        <f t="shared" si="0"/>
        <v>-8.656770973760064</v>
      </c>
    </row>
    <row r="13" spans="1:6" ht="30.75" customHeight="1">
      <c r="A13" s="88" t="s">
        <v>143</v>
      </c>
      <c r="B13" s="96" t="s">
        <v>144</v>
      </c>
      <c r="C13" s="126">
        <v>345979.48</v>
      </c>
      <c r="D13" s="126">
        <v>2429233.75</v>
      </c>
      <c r="E13" s="126">
        <v>2442265.92</v>
      </c>
      <c r="F13" s="89">
        <f t="shared" si="0"/>
        <v>-0.5336097880774604</v>
      </c>
    </row>
    <row r="14" spans="1:6" ht="30.75" customHeight="1">
      <c r="A14" s="88" t="s">
        <v>44</v>
      </c>
      <c r="B14" s="96" t="s">
        <v>45</v>
      </c>
      <c r="C14" s="128">
        <v>5189.5</v>
      </c>
      <c r="D14" s="128">
        <v>46393.5</v>
      </c>
      <c r="E14" s="128">
        <v>107982.8</v>
      </c>
      <c r="F14" s="89">
        <f t="shared" si="0"/>
        <v>-57.036213174690786</v>
      </c>
    </row>
    <row r="15" spans="1:6" ht="30.75" customHeight="1">
      <c r="A15" s="92" t="s">
        <v>43</v>
      </c>
      <c r="B15" s="96" t="s">
        <v>21</v>
      </c>
      <c r="C15" s="126">
        <v>12057</v>
      </c>
      <c r="D15" s="126">
        <v>107011</v>
      </c>
      <c r="E15" s="126">
        <v>88994</v>
      </c>
      <c r="F15" s="89">
        <f t="shared" si="0"/>
        <v>20.245185068656312</v>
      </c>
    </row>
    <row r="16" spans="1:6" ht="30.75" customHeight="1">
      <c r="A16" s="92" t="s">
        <v>51</v>
      </c>
      <c r="B16" s="96" t="s">
        <v>42</v>
      </c>
      <c r="C16" s="127">
        <v>289.73</v>
      </c>
      <c r="D16" s="127">
        <v>3210.16</v>
      </c>
      <c r="E16" s="127">
        <v>3048.11</v>
      </c>
      <c r="F16" s="89">
        <f>(D16/E16-1)*100</f>
        <v>5.316409184707882</v>
      </c>
    </row>
    <row r="17" spans="1:6" ht="30.75" customHeight="1">
      <c r="A17" s="92" t="s">
        <v>52</v>
      </c>
      <c r="B17" s="96" t="s">
        <v>45</v>
      </c>
      <c r="C17" s="126">
        <v>2129</v>
      </c>
      <c r="D17" s="126">
        <v>18299</v>
      </c>
      <c r="E17" s="126">
        <v>12757</v>
      </c>
      <c r="F17" s="89">
        <f>(D17/E17-1)*100</f>
        <v>43.44281570902248</v>
      </c>
    </row>
    <row r="18" spans="1:6" ht="30.75" customHeight="1">
      <c r="A18" s="93" t="s">
        <v>135</v>
      </c>
      <c r="B18" s="99" t="s">
        <v>41</v>
      </c>
      <c r="C18" s="126">
        <v>733</v>
      </c>
      <c r="D18" s="126">
        <v>5624</v>
      </c>
      <c r="E18" s="126">
        <v>5490</v>
      </c>
      <c r="F18" s="89">
        <f t="shared" si="0"/>
        <v>2.4408014571948966</v>
      </c>
    </row>
    <row r="19" spans="1:6" ht="30.75" customHeight="1">
      <c r="A19" s="88" t="s">
        <v>47</v>
      </c>
      <c r="B19" s="96" t="s">
        <v>39</v>
      </c>
      <c r="C19" s="129">
        <v>8693.78</v>
      </c>
      <c r="D19" s="130">
        <v>59232.8005</v>
      </c>
      <c r="E19" s="130">
        <v>57853.6</v>
      </c>
      <c r="F19" s="89">
        <f t="shared" si="0"/>
        <v>2.3839493134394374</v>
      </c>
    </row>
    <row r="20" spans="1:6" ht="30.75" customHeight="1">
      <c r="A20" s="88" t="s">
        <v>48</v>
      </c>
      <c r="B20" s="96" t="s">
        <v>39</v>
      </c>
      <c r="C20" s="131">
        <v>7015.32</v>
      </c>
      <c r="D20" s="132">
        <v>48608.64</v>
      </c>
      <c r="E20" s="132">
        <v>46754.4</v>
      </c>
      <c r="F20" s="89">
        <f t="shared" si="0"/>
        <v>3.9659155074174723</v>
      </c>
    </row>
    <row r="21" spans="1:6" ht="30.75" customHeight="1" thickBot="1">
      <c r="A21" s="94" t="s">
        <v>49</v>
      </c>
      <c r="B21" s="100" t="s">
        <v>39</v>
      </c>
      <c r="C21" s="133">
        <v>7087.83</v>
      </c>
      <c r="D21" s="134">
        <v>47359.73</v>
      </c>
      <c r="E21" s="134">
        <v>44584.1</v>
      </c>
      <c r="F21" s="95">
        <f t="shared" si="0"/>
        <v>6.225605092398423</v>
      </c>
    </row>
    <row r="22" spans="1:5" ht="34.5" customHeight="1" hidden="1">
      <c r="A22" s="24"/>
      <c r="B22" s="24"/>
      <c r="C22" s="33"/>
      <c r="D22" s="34"/>
      <c r="E22" s="34"/>
    </row>
    <row r="23" ht="34.5" customHeight="1" thickTop="1"/>
    <row r="28" ht="15">
      <c r="C28" s="35"/>
    </row>
  </sheetData>
  <sheetProtection/>
  <mergeCells count="2">
    <mergeCell ref="A1:F1"/>
    <mergeCell ref="E2:F2"/>
  </mergeCells>
  <conditionalFormatting sqref="F4:F21">
    <cfRule type="cellIs" priority="1" dxfId="4" operator="lessThan" stopIfTrue="1">
      <formula>0</formula>
    </cfRule>
  </conditionalFormatting>
  <printOptions/>
  <pageMargins left="0.75" right="0.75" top="1" bottom="1" header="0.5" footer="0.5"/>
  <pageSetup firstPageNumber="1" useFirstPageNumber="1" horizontalDpi="180" verticalDpi="18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0">
      <selection activeCell="A20" sqref="A20"/>
    </sheetView>
  </sheetViews>
  <sheetFormatPr defaultColWidth="9.00390625" defaultRowHeight="14.25"/>
  <cols>
    <col min="1" max="1" width="29.25390625" style="0" customWidth="1"/>
    <col min="2" max="2" width="11.25390625" style="0" customWidth="1"/>
    <col min="3" max="3" width="13.25390625" style="0" customWidth="1"/>
    <col min="4" max="4" width="12.875" style="0" customWidth="1"/>
    <col min="5" max="5" width="10.50390625" style="0" customWidth="1"/>
  </cols>
  <sheetData>
    <row r="1" ht="7.5" customHeight="1"/>
    <row r="2" spans="1:5" ht="27" customHeight="1">
      <c r="A2" s="167" t="s">
        <v>98</v>
      </c>
      <c r="B2" s="167"/>
      <c r="C2" s="167"/>
      <c r="D2" s="167"/>
      <c r="E2" s="167"/>
    </row>
    <row r="3" spans="1:5" ht="15.75" thickBot="1">
      <c r="A3" s="49"/>
      <c r="B3" s="49"/>
      <c r="C3" s="49"/>
      <c r="D3" s="49"/>
      <c r="E3" s="49"/>
    </row>
    <row r="4" spans="1:5" ht="42" customHeight="1" thickTop="1">
      <c r="A4" s="60" t="s">
        <v>88</v>
      </c>
      <c r="B4" s="61" t="s">
        <v>81</v>
      </c>
      <c r="C4" s="112" t="s">
        <v>170</v>
      </c>
      <c r="D4" s="62" t="s">
        <v>89</v>
      </c>
      <c r="E4" s="63" t="s">
        <v>85</v>
      </c>
    </row>
    <row r="5" spans="1:5" ht="24.75" customHeight="1">
      <c r="A5" s="76" t="s">
        <v>126</v>
      </c>
      <c r="B5" s="66" t="s">
        <v>57</v>
      </c>
      <c r="C5" s="85">
        <v>321686</v>
      </c>
      <c r="D5" s="85">
        <v>294242</v>
      </c>
      <c r="E5" s="86">
        <v>8.4</v>
      </c>
    </row>
    <row r="6" spans="1:5" ht="24.75" customHeight="1">
      <c r="A6" s="76" t="s">
        <v>127</v>
      </c>
      <c r="B6" s="66" t="s">
        <v>57</v>
      </c>
      <c r="C6" s="85">
        <v>52201</v>
      </c>
      <c r="D6" s="85">
        <v>47766</v>
      </c>
      <c r="E6" s="86">
        <v>4.5</v>
      </c>
    </row>
    <row r="7" spans="1:5" ht="24.75" customHeight="1">
      <c r="A7" s="76" t="s">
        <v>128</v>
      </c>
      <c r="B7" s="66" t="s">
        <v>57</v>
      </c>
      <c r="C7" s="85">
        <v>95756</v>
      </c>
      <c r="D7" s="85">
        <v>93109</v>
      </c>
      <c r="E7" s="86">
        <v>5.5</v>
      </c>
    </row>
    <row r="8" spans="1:5" ht="24.75" customHeight="1">
      <c r="A8" s="76" t="s">
        <v>129</v>
      </c>
      <c r="B8" s="66" t="s">
        <v>57</v>
      </c>
      <c r="C8" s="85">
        <v>88474</v>
      </c>
      <c r="D8" s="85">
        <v>83745</v>
      </c>
      <c r="E8" s="86">
        <v>8.9</v>
      </c>
    </row>
    <row r="9" spans="1:5" ht="24.75" customHeight="1">
      <c r="A9" s="76" t="s">
        <v>130</v>
      </c>
      <c r="B9" s="66" t="s">
        <v>57</v>
      </c>
      <c r="C9" s="85">
        <v>173729</v>
      </c>
      <c r="D9" s="85">
        <v>153367</v>
      </c>
      <c r="E9" s="86">
        <v>12.6</v>
      </c>
    </row>
    <row r="10" spans="1:5" ht="24.75" customHeight="1">
      <c r="A10" s="76" t="s">
        <v>58</v>
      </c>
      <c r="B10" s="66" t="s">
        <v>57</v>
      </c>
      <c r="C10" s="151">
        <v>68121</v>
      </c>
      <c r="D10" s="151">
        <v>66310</v>
      </c>
      <c r="E10" s="87">
        <v>12.3</v>
      </c>
    </row>
    <row r="11" spans="1:5" ht="24.75" customHeight="1">
      <c r="A11" s="76" t="s">
        <v>59</v>
      </c>
      <c r="B11" s="66" t="s">
        <v>57</v>
      </c>
      <c r="C11" s="13">
        <v>157369</v>
      </c>
      <c r="D11" s="13">
        <v>119673</v>
      </c>
      <c r="E11" s="14">
        <f>(C11/D11-1)*100</f>
        <v>31.499168567680268</v>
      </c>
    </row>
    <row r="12" spans="1:5" ht="24.75" customHeight="1">
      <c r="A12" s="76" t="s">
        <v>60</v>
      </c>
      <c r="B12" s="66" t="s">
        <v>57</v>
      </c>
      <c r="C12" s="13">
        <v>69057</v>
      </c>
      <c r="D12" s="13">
        <v>44768</v>
      </c>
      <c r="E12" s="14">
        <f>C12/D12*100-100</f>
        <v>54.25527162258757</v>
      </c>
    </row>
    <row r="13" spans="1:5" ht="24.75" customHeight="1">
      <c r="A13" s="76" t="s">
        <v>3</v>
      </c>
      <c r="B13" s="66" t="s">
        <v>57</v>
      </c>
      <c r="C13" s="106">
        <v>208741.8</v>
      </c>
      <c r="D13" s="106">
        <v>186951.8</v>
      </c>
      <c r="E13" s="14">
        <f>C13/D13*100-100</f>
        <v>11.655410645952585</v>
      </c>
    </row>
    <row r="14" spans="1:5" ht="24.75" customHeight="1">
      <c r="A14" s="76" t="s">
        <v>78</v>
      </c>
      <c r="B14" s="66" t="s">
        <v>61</v>
      </c>
      <c r="C14" s="47">
        <v>3485</v>
      </c>
      <c r="D14" s="114">
        <v>2234.37</v>
      </c>
      <c r="E14" s="14">
        <f aca="true" t="shared" si="0" ref="E14:E22">(C14/D14-1)*100</f>
        <v>55.97237700112336</v>
      </c>
    </row>
    <row r="15" spans="1:5" ht="24.75" customHeight="1">
      <c r="A15" s="76" t="s">
        <v>62</v>
      </c>
      <c r="B15" s="66" t="s">
        <v>61</v>
      </c>
      <c r="C15" s="13">
        <v>30321</v>
      </c>
      <c r="D15" s="115">
        <v>23602</v>
      </c>
      <c r="E15" s="79">
        <f t="shared" si="0"/>
        <v>28.467926446911274</v>
      </c>
    </row>
    <row r="16" spans="1:5" ht="24.75" customHeight="1">
      <c r="A16" s="76" t="s">
        <v>63</v>
      </c>
      <c r="B16" s="66" t="s">
        <v>91</v>
      </c>
      <c r="C16" s="13">
        <v>106136</v>
      </c>
      <c r="D16" s="115">
        <v>78048</v>
      </c>
      <c r="E16" s="79">
        <f t="shared" si="0"/>
        <v>35.988109881098815</v>
      </c>
    </row>
    <row r="17" spans="1:5" ht="24.75" customHeight="1">
      <c r="A17" s="76" t="s">
        <v>92</v>
      </c>
      <c r="B17" s="66" t="s">
        <v>91</v>
      </c>
      <c r="C17" s="52">
        <v>47922</v>
      </c>
      <c r="D17" s="116">
        <v>40131</v>
      </c>
      <c r="E17" s="79">
        <f t="shared" si="0"/>
        <v>19.413919413919412</v>
      </c>
    </row>
    <row r="18" spans="1:5" ht="24.75" customHeight="1">
      <c r="A18" s="76" t="s">
        <v>93</v>
      </c>
      <c r="B18" s="66" t="s">
        <v>91</v>
      </c>
      <c r="C18" s="13">
        <v>30540.5</v>
      </c>
      <c r="D18" s="115">
        <v>24590</v>
      </c>
      <c r="E18" s="79">
        <f t="shared" si="0"/>
        <v>24.198861325742183</v>
      </c>
    </row>
    <row r="19" spans="1:5" ht="24.75" customHeight="1">
      <c r="A19" s="76" t="s">
        <v>64</v>
      </c>
      <c r="B19" s="66" t="s">
        <v>91</v>
      </c>
      <c r="C19" s="13">
        <v>779923</v>
      </c>
      <c r="D19" s="115">
        <v>633586</v>
      </c>
      <c r="E19" s="80">
        <f t="shared" si="0"/>
        <v>23.09662776639636</v>
      </c>
    </row>
    <row r="20" spans="1:5" ht="24.75" customHeight="1">
      <c r="A20" s="154" t="s">
        <v>180</v>
      </c>
      <c r="B20" s="66" t="s">
        <v>91</v>
      </c>
      <c r="C20" s="13">
        <v>527738</v>
      </c>
      <c r="D20" s="115">
        <v>497442</v>
      </c>
      <c r="E20" s="79">
        <f t="shared" si="0"/>
        <v>6.090358272924279</v>
      </c>
    </row>
    <row r="21" spans="1:5" ht="24.75" customHeight="1">
      <c r="A21" s="76" t="s">
        <v>65</v>
      </c>
      <c r="B21" s="66" t="s">
        <v>91</v>
      </c>
      <c r="C21" s="13">
        <v>303147</v>
      </c>
      <c r="D21" s="115">
        <v>257054</v>
      </c>
      <c r="E21" s="79">
        <f t="shared" si="0"/>
        <v>17.93125179923285</v>
      </c>
    </row>
    <row r="22" spans="1:5" ht="24.75" customHeight="1">
      <c r="A22" s="76" t="s">
        <v>94</v>
      </c>
      <c r="B22" s="66" t="s">
        <v>91</v>
      </c>
      <c r="C22" s="84">
        <v>7320</v>
      </c>
      <c r="D22" s="84">
        <v>7221</v>
      </c>
      <c r="E22" s="79">
        <f t="shared" si="0"/>
        <v>1.371001246364778</v>
      </c>
    </row>
    <row r="23" spans="1:5" ht="24.75" customHeight="1">
      <c r="A23" s="76" t="s">
        <v>77</v>
      </c>
      <c r="B23" s="66" t="s">
        <v>91</v>
      </c>
      <c r="C23" s="69">
        <v>158152.7</v>
      </c>
      <c r="D23" s="106">
        <v>110853.01</v>
      </c>
      <c r="E23" s="79">
        <f>(C23/D23-1)*100</f>
        <v>42.668836867848704</v>
      </c>
    </row>
    <row r="24" spans="1:5" ht="24.75" customHeight="1">
      <c r="A24" s="76" t="s">
        <v>47</v>
      </c>
      <c r="B24" s="66" t="s">
        <v>91</v>
      </c>
      <c r="C24" s="121">
        <v>59232.8</v>
      </c>
      <c r="D24" s="117">
        <v>57853.63</v>
      </c>
      <c r="E24" s="152">
        <f>(C24/D24-1)*100</f>
        <v>2.3838953579922384</v>
      </c>
    </row>
    <row r="25" spans="1:5" ht="24.75" customHeight="1">
      <c r="A25" s="77" t="s">
        <v>95</v>
      </c>
      <c r="B25" s="67" t="s">
        <v>96</v>
      </c>
      <c r="C25" s="121">
        <v>48608.6</v>
      </c>
      <c r="D25" s="118">
        <v>46754.39</v>
      </c>
      <c r="E25" s="152">
        <f>(C25/D25-1)*100</f>
        <v>3.9658521905643562</v>
      </c>
    </row>
    <row r="26" spans="1:5" ht="24.75" customHeight="1" thickBot="1">
      <c r="A26" s="78" t="s">
        <v>97</v>
      </c>
      <c r="B26" s="68" t="s">
        <v>96</v>
      </c>
      <c r="C26" s="122">
        <v>47359.7</v>
      </c>
      <c r="D26" s="119">
        <v>44584.1</v>
      </c>
      <c r="E26" s="153">
        <f>(C26/D26-1)*100</f>
        <v>6.225537803835901</v>
      </c>
    </row>
    <row r="27" ht="15.75" thickTop="1"/>
    <row r="28" spans="1:3" ht="15">
      <c r="A28" s="168"/>
      <c r="B28" s="168"/>
      <c r="C28" s="168"/>
    </row>
  </sheetData>
  <sheetProtection/>
  <mergeCells count="2">
    <mergeCell ref="A2:E2"/>
    <mergeCell ref="A28:C28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3">
      <selection activeCell="C17" sqref="C17"/>
    </sheetView>
  </sheetViews>
  <sheetFormatPr defaultColWidth="9.00390625" defaultRowHeight="14.25"/>
  <cols>
    <col min="1" max="1" width="33.75390625" style="0" customWidth="1"/>
    <col min="2" max="2" width="9.25390625" style="0" customWidth="1"/>
    <col min="3" max="3" width="11.00390625" style="0" customWidth="1"/>
    <col min="4" max="4" width="10.75390625" style="0" customWidth="1"/>
    <col min="5" max="5" width="10.00390625" style="0" customWidth="1"/>
  </cols>
  <sheetData>
    <row r="2" spans="1:5" ht="39" customHeight="1">
      <c r="A2" s="175" t="s">
        <v>69</v>
      </c>
      <c r="B2" s="175"/>
      <c r="C2" s="175"/>
      <c r="D2" s="175"/>
      <c r="E2" s="175"/>
    </row>
    <row r="3" ht="15.75" thickBot="1"/>
    <row r="4" spans="1:5" ht="15">
      <c r="A4" s="169" t="s">
        <v>67</v>
      </c>
      <c r="B4" s="171" t="s">
        <v>66</v>
      </c>
      <c r="C4" s="111" t="s">
        <v>169</v>
      </c>
      <c r="D4" s="50" t="s">
        <v>68</v>
      </c>
      <c r="E4" s="173" t="s">
        <v>56</v>
      </c>
    </row>
    <row r="5" spans="1:5" ht="24.75" customHeight="1">
      <c r="A5" s="170"/>
      <c r="B5" s="172"/>
      <c r="C5" s="51" t="s">
        <v>70</v>
      </c>
      <c r="D5" s="51" t="s">
        <v>71</v>
      </c>
      <c r="E5" s="174"/>
    </row>
    <row r="6" spans="1:5" ht="30" customHeight="1">
      <c r="A6" s="74" t="s">
        <v>111</v>
      </c>
      <c r="B6" s="64" t="s">
        <v>4</v>
      </c>
      <c r="C6" s="106">
        <v>208741.8</v>
      </c>
      <c r="D6" s="106">
        <v>186951.8</v>
      </c>
      <c r="E6" s="71">
        <f>(C6/D6-1)*100</f>
        <v>11.65541064595259</v>
      </c>
    </row>
    <row r="7" spans="1:5" ht="30" customHeight="1">
      <c r="A7" s="74" t="s">
        <v>112</v>
      </c>
      <c r="B7" s="64" t="s">
        <v>4</v>
      </c>
      <c r="C7" s="107">
        <v>7039.900000000001</v>
      </c>
      <c r="D7" s="108">
        <v>5421.200000000001</v>
      </c>
      <c r="E7" s="71">
        <f aca="true" t="shared" si="0" ref="E7:E24">(C7/D7-1)*100</f>
        <v>29.85870287021324</v>
      </c>
    </row>
    <row r="8" spans="1:5" ht="30" customHeight="1">
      <c r="A8" s="74" t="s">
        <v>113</v>
      </c>
      <c r="B8" s="64" t="s">
        <v>4</v>
      </c>
      <c r="C8" s="109">
        <v>193106.6</v>
      </c>
      <c r="D8" s="109">
        <v>172971.8</v>
      </c>
      <c r="E8" s="71">
        <f t="shared" si="0"/>
        <v>11.640510187209706</v>
      </c>
    </row>
    <row r="9" spans="1:5" ht="30" customHeight="1">
      <c r="A9" s="74" t="s">
        <v>114</v>
      </c>
      <c r="B9" s="64" t="s">
        <v>4</v>
      </c>
      <c r="C9" s="109">
        <v>5917</v>
      </c>
      <c r="D9" s="109">
        <v>4636.900000000001</v>
      </c>
      <c r="E9" s="71">
        <f t="shared" si="0"/>
        <v>27.606806271431328</v>
      </c>
    </row>
    <row r="10" spans="1:5" ht="30" customHeight="1">
      <c r="A10" s="74" t="s">
        <v>115</v>
      </c>
      <c r="B10" s="64" t="s">
        <v>4</v>
      </c>
      <c r="C10" s="109">
        <f>C8-C9</f>
        <v>187189.6</v>
      </c>
      <c r="D10" s="109">
        <f>D8-D9</f>
        <v>168334.9</v>
      </c>
      <c r="E10" s="71">
        <f t="shared" si="0"/>
        <v>11.200707636978446</v>
      </c>
    </row>
    <row r="11" spans="1:5" ht="30" customHeight="1">
      <c r="A11" s="74" t="s">
        <v>116</v>
      </c>
      <c r="B11" s="64" t="s">
        <v>4</v>
      </c>
      <c r="C11" s="109">
        <v>15635.199999999999</v>
      </c>
      <c r="D11" s="109">
        <v>13980</v>
      </c>
      <c r="E11" s="71">
        <f t="shared" si="0"/>
        <v>11.83977110157366</v>
      </c>
    </row>
    <row r="12" spans="1:5" ht="30" customHeight="1">
      <c r="A12" s="74" t="s">
        <v>90</v>
      </c>
      <c r="B12" s="64" t="s">
        <v>4</v>
      </c>
      <c r="C12" s="109">
        <v>1122.9</v>
      </c>
      <c r="D12" s="109">
        <v>784.3</v>
      </c>
      <c r="E12" s="71">
        <f t="shared" si="0"/>
        <v>43.17225551447152</v>
      </c>
    </row>
    <row r="13" spans="1:5" ht="30" customHeight="1">
      <c r="A13" s="74" t="s">
        <v>117</v>
      </c>
      <c r="B13" s="64" t="s">
        <v>4</v>
      </c>
      <c r="C13" s="109">
        <v>148134</v>
      </c>
      <c r="D13" s="109">
        <v>131832.6</v>
      </c>
      <c r="E13" s="71">
        <f t="shared" si="0"/>
        <v>12.36522681036405</v>
      </c>
    </row>
    <row r="14" spans="1:5" ht="30" customHeight="1">
      <c r="A14" s="74" t="s">
        <v>118</v>
      </c>
      <c r="B14" s="64" t="s">
        <v>4</v>
      </c>
      <c r="C14" s="109">
        <v>127140.5</v>
      </c>
      <c r="D14" s="109">
        <v>115799.5</v>
      </c>
      <c r="E14" s="71">
        <f t="shared" si="0"/>
        <v>9.793651958773575</v>
      </c>
    </row>
    <row r="15" spans="1:5" ht="30" customHeight="1">
      <c r="A15" s="74" t="s">
        <v>119</v>
      </c>
      <c r="B15" s="64" t="s">
        <v>4</v>
      </c>
      <c r="C15" s="109">
        <v>60556.1</v>
      </c>
      <c r="D15" s="109">
        <v>55119.2</v>
      </c>
      <c r="E15" s="71">
        <f t="shared" si="0"/>
        <v>9.863894976705033</v>
      </c>
    </row>
    <row r="16" spans="1:5" ht="30" customHeight="1">
      <c r="A16" s="74" t="s">
        <v>120</v>
      </c>
      <c r="B16" s="64" t="s">
        <v>4</v>
      </c>
      <c r="C16" s="109">
        <v>402523.1</v>
      </c>
      <c r="D16" s="109">
        <f>D17+D19+D21+D23</f>
        <v>378594.2</v>
      </c>
      <c r="E16" s="71">
        <f t="shared" si="0"/>
        <v>6.320461327722393</v>
      </c>
    </row>
    <row r="17" spans="1:5" ht="30" customHeight="1">
      <c r="A17" s="74" t="s">
        <v>121</v>
      </c>
      <c r="B17" s="64" t="s">
        <v>4</v>
      </c>
      <c r="C17" s="109">
        <v>234694.5</v>
      </c>
      <c r="D17" s="109">
        <v>227565.3</v>
      </c>
      <c r="E17" s="71">
        <f t="shared" si="0"/>
        <v>3.132815064511152</v>
      </c>
    </row>
    <row r="18" spans="1:5" ht="30" customHeight="1">
      <c r="A18" s="74" t="s">
        <v>122</v>
      </c>
      <c r="B18" s="64" t="s">
        <v>4</v>
      </c>
      <c r="C18" s="109">
        <v>164229.8</v>
      </c>
      <c r="D18" s="109">
        <v>165523.2</v>
      </c>
      <c r="E18" s="71">
        <f t="shared" si="0"/>
        <v>-0.7814010362293788</v>
      </c>
    </row>
    <row r="19" spans="1:5" ht="30" customHeight="1">
      <c r="A19" s="74" t="s">
        <v>123</v>
      </c>
      <c r="B19" s="64" t="s">
        <v>4</v>
      </c>
      <c r="C19" s="109">
        <v>149654.9</v>
      </c>
      <c r="D19" s="109">
        <v>134662.1</v>
      </c>
      <c r="E19" s="71">
        <f t="shared" si="0"/>
        <v>11.133644878551575</v>
      </c>
    </row>
    <row r="20" spans="1:5" ht="30" customHeight="1">
      <c r="A20" s="74" t="s">
        <v>90</v>
      </c>
      <c r="B20" s="64" t="s">
        <v>4</v>
      </c>
      <c r="C20" s="109">
        <v>5427.5</v>
      </c>
      <c r="D20" s="109">
        <v>3530.8999999999996</v>
      </c>
      <c r="E20" s="71">
        <f t="shared" si="0"/>
        <v>53.71435044889405</v>
      </c>
    </row>
    <row r="21" spans="1:5" ht="30" customHeight="1">
      <c r="A21" s="74" t="s">
        <v>124</v>
      </c>
      <c r="B21" s="64" t="s">
        <v>4</v>
      </c>
      <c r="C21" s="109">
        <v>2771.1</v>
      </c>
      <c r="D21" s="109">
        <v>2497.6</v>
      </c>
      <c r="E21" s="71">
        <f t="shared" si="0"/>
        <v>10.950512491992303</v>
      </c>
    </row>
    <row r="22" spans="1:5" ht="30" customHeight="1">
      <c r="A22" s="74" t="s">
        <v>90</v>
      </c>
      <c r="B22" s="64" t="s">
        <v>4</v>
      </c>
      <c r="C22" s="109">
        <v>499.1</v>
      </c>
      <c r="D22" s="109">
        <v>431.6</v>
      </c>
      <c r="E22" s="71">
        <f t="shared" si="0"/>
        <v>15.63948100092678</v>
      </c>
    </row>
    <row r="23" spans="1:5" ht="30" customHeight="1">
      <c r="A23" s="74" t="s">
        <v>125</v>
      </c>
      <c r="B23" s="64" t="s">
        <v>4</v>
      </c>
      <c r="C23" s="109">
        <v>15402.6</v>
      </c>
      <c r="D23" s="109">
        <v>13869.2</v>
      </c>
      <c r="E23" s="71">
        <f t="shared" si="0"/>
        <v>11.056153202780262</v>
      </c>
    </row>
    <row r="24" spans="1:5" ht="30" customHeight="1" thickBot="1">
      <c r="A24" s="75" t="s">
        <v>90</v>
      </c>
      <c r="B24" s="65" t="s">
        <v>4</v>
      </c>
      <c r="C24" s="110">
        <v>920.6</v>
      </c>
      <c r="D24" s="110">
        <v>701.1</v>
      </c>
      <c r="E24" s="72">
        <f t="shared" si="0"/>
        <v>31.30794465839395</v>
      </c>
    </row>
  </sheetData>
  <sheetProtection/>
  <mergeCells count="4">
    <mergeCell ref="A4:A5"/>
    <mergeCell ref="B4:B5"/>
    <mergeCell ref="E4:E5"/>
    <mergeCell ref="A2:E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Chinese User</cp:lastModifiedBy>
  <cp:lastPrinted>2015-09-22T01:15:40Z</cp:lastPrinted>
  <dcterms:created xsi:type="dcterms:W3CDTF">2002-01-05T05:55:20Z</dcterms:created>
  <dcterms:modified xsi:type="dcterms:W3CDTF">2015-09-22T01:47:32Z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