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tabRatio="599" activeTab="4"/>
  </bookViews>
  <sheets>
    <sheet name="Sheet9" sheetId="1" r:id="rId1"/>
    <sheet name="Sheet7" sheetId="2" r:id="rId2"/>
    <sheet name="Sheet5" sheetId="3" r:id="rId3"/>
    <sheet name="Sheet4" sheetId="4" r:id="rId4"/>
    <sheet name="Sheet2" sheetId="5" r:id="rId5"/>
    <sheet name="Sheet3" sheetId="6" r:id="rId6"/>
    <sheet name="Sheet8" sheetId="7" r:id="rId7"/>
    <sheet name="Sheet1" sheetId="8" r:id="rId8"/>
    <sheet name="Sheet6" sheetId="9" r:id="rId9"/>
  </sheets>
  <definedNames/>
  <calcPr fullCalcOnLoad="1"/>
</workbook>
</file>

<file path=xl/comments4.xml><?xml version="1.0" encoding="utf-8"?>
<comments xmlns="http://schemas.openxmlformats.org/spreadsheetml/2006/main">
  <authors>
    <author>Chinese User</author>
  </authors>
  <commentList>
    <comment ref="A5" authorId="0">
      <text>
        <r>
          <rPr>
            <b/>
            <sz val="9"/>
            <rFont val="Tahoma"/>
            <family val="2"/>
          </rPr>
          <t>Chinese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产值产量汇总任务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数据录入修改</t>
        </r>
        <r>
          <rPr>
            <sz val="9"/>
            <rFont val="Tahoma"/>
            <family val="2"/>
          </rPr>
          <t>-I</t>
        </r>
      </text>
    </comment>
  </commentList>
</comments>
</file>

<file path=xl/comments6.xml><?xml version="1.0" encoding="utf-8"?>
<comments xmlns="http://schemas.openxmlformats.org/spreadsheetml/2006/main">
  <authors>
    <author>Chinese User</author>
  </authors>
  <commentList>
    <comment ref="A4" authorId="0">
      <text>
        <r>
          <rPr>
            <b/>
            <sz val="9"/>
            <rFont val="Tahoma"/>
            <family val="2"/>
          </rPr>
          <t>Chinese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产品产量调查任务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检索汇总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汇总结果编辑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主要工业产品产量</t>
        </r>
        <r>
          <rPr>
            <sz val="9"/>
            <rFont val="Tahoma"/>
            <family val="2"/>
          </rPr>
          <t>*0.0001</t>
        </r>
      </text>
    </comment>
  </commentList>
</comments>
</file>

<file path=xl/sharedStrings.xml><?xml version="1.0" encoding="utf-8"?>
<sst xmlns="http://schemas.openxmlformats.org/spreadsheetml/2006/main" count="353" uniqueCount="217">
  <si>
    <r>
      <t xml:space="preserve">      </t>
    </r>
    <r>
      <rPr>
        <b/>
        <sz val="14"/>
        <rFont val="宋体"/>
        <family val="0"/>
      </rPr>
      <t>指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标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名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称</t>
    </r>
  </si>
  <si>
    <t>计算单位</t>
  </si>
  <si>
    <r>
      <t>去年同期累</t>
    </r>
    <r>
      <rPr>
        <b/>
        <sz val="14"/>
        <rFont val="Times New Roman"/>
        <family val="1"/>
      </rPr>
      <t xml:space="preserve">      </t>
    </r>
    <r>
      <rPr>
        <b/>
        <sz val="14"/>
        <rFont val="宋体"/>
        <family val="0"/>
      </rPr>
      <t>计</t>
    </r>
  </si>
  <si>
    <t>社会消费品零售总额</t>
  </si>
  <si>
    <t>万元</t>
  </si>
  <si>
    <t xml:space="preserve">— </t>
  </si>
  <si>
    <t>公共财政预算支出</t>
  </si>
  <si>
    <t>各项存款余额</t>
  </si>
  <si>
    <t>各项贷款余额</t>
  </si>
  <si>
    <t>财产保险收入</t>
  </si>
  <si>
    <t>人寿保险收入</t>
  </si>
  <si>
    <t>社会保险收入</t>
  </si>
  <si>
    <r>
      <t>税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收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计</t>
    </r>
  </si>
  <si>
    <r>
      <t xml:space="preserve">    </t>
    </r>
    <r>
      <rPr>
        <b/>
        <sz val="12"/>
        <rFont val="宋体"/>
        <family val="0"/>
      </rPr>
      <t>其中：国税收入</t>
    </r>
  </si>
  <si>
    <r>
      <t xml:space="preserve">                </t>
    </r>
    <r>
      <rPr>
        <b/>
        <sz val="12"/>
        <rFont val="宋体"/>
        <family val="0"/>
      </rPr>
      <t>地税收入</t>
    </r>
  </si>
  <si>
    <r>
      <t xml:space="preserve">  </t>
    </r>
    <r>
      <rPr>
        <b/>
        <sz val="20"/>
        <rFont val="黑体"/>
        <family val="3"/>
      </rPr>
      <t>固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定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资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产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投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资</t>
    </r>
  </si>
  <si>
    <r>
      <t xml:space="preserve">       </t>
    </r>
    <r>
      <rPr>
        <b/>
        <sz val="14"/>
        <rFont val="宋体"/>
        <family val="0"/>
      </rPr>
      <t>指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标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名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称</t>
    </r>
  </si>
  <si>
    <r>
      <t>本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月</t>
    </r>
  </si>
  <si>
    <r>
      <t>去年同期累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计</t>
    </r>
  </si>
  <si>
    <t>一、固定资产投资</t>
  </si>
  <si>
    <t>—</t>
  </si>
  <si>
    <t xml:space="preserve">    2、农  村 </t>
  </si>
  <si>
    <t>平方米</t>
  </si>
  <si>
    <r>
      <t>规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模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以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上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工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业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增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加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值</t>
    </r>
  </si>
  <si>
    <r>
      <t>指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标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名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称</t>
    </r>
  </si>
  <si>
    <r>
      <t>本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月</t>
    </r>
  </si>
  <si>
    <r>
      <t>去年同期累</t>
    </r>
    <r>
      <rPr>
        <b/>
        <sz val="14"/>
        <rFont val="Times New Roman"/>
        <family val="1"/>
      </rPr>
      <t xml:space="preserve">        </t>
    </r>
    <r>
      <rPr>
        <b/>
        <sz val="14"/>
        <rFont val="宋体"/>
        <family val="0"/>
      </rPr>
      <t>计</t>
    </r>
  </si>
  <si>
    <t>在总计中:轻工业</t>
  </si>
  <si>
    <t xml:space="preserve">         重工业</t>
  </si>
  <si>
    <t>在总计中:国有企业</t>
  </si>
  <si>
    <t>在总计中:大中型工业企业</t>
  </si>
  <si>
    <t>在总计中:民营企业</t>
  </si>
  <si>
    <r>
      <t>说明：工业增加值增长速度按可比价计算</t>
    </r>
    <r>
      <rPr>
        <sz val="12"/>
        <rFont val="宋体"/>
        <family val="0"/>
      </rPr>
      <t>。</t>
    </r>
  </si>
  <si>
    <t>说明：规模以上工业指的是年主营业务收入2000万元及以上的工业企业。</t>
  </si>
  <si>
    <r>
      <t>规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模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以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上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工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业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主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要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产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品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产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量</t>
    </r>
  </si>
  <si>
    <t xml:space="preserve">           </t>
  </si>
  <si>
    <r>
      <t>本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月</t>
    </r>
    <r>
      <rPr>
        <b/>
        <sz val="14"/>
        <rFont val="Times New Roman"/>
        <family val="1"/>
      </rPr>
      <t xml:space="preserve"> </t>
    </r>
  </si>
  <si>
    <r>
      <t>去年同期累</t>
    </r>
    <r>
      <rPr>
        <b/>
        <sz val="14"/>
        <rFont val="Times New Roman"/>
        <family val="1"/>
      </rPr>
      <t xml:space="preserve">       </t>
    </r>
    <r>
      <rPr>
        <b/>
        <sz val="14"/>
        <rFont val="宋体"/>
        <family val="0"/>
      </rPr>
      <t>计</t>
    </r>
  </si>
  <si>
    <t>万吨</t>
  </si>
  <si>
    <t>万千瓦时</t>
  </si>
  <si>
    <t xml:space="preserve"> </t>
  </si>
  <si>
    <t>吨</t>
  </si>
  <si>
    <t>万只</t>
  </si>
  <si>
    <t>印制电路板</t>
  </si>
  <si>
    <t>商品混凝土</t>
  </si>
  <si>
    <t>立方米</t>
  </si>
  <si>
    <t>饲料</t>
  </si>
  <si>
    <t>全社会用电量</t>
  </si>
  <si>
    <t>规上工业用电量</t>
  </si>
  <si>
    <t>一、现价工业总产值总计</t>
  </si>
  <si>
    <t>二、现价工业销售产值总计</t>
  </si>
  <si>
    <t>在总计中:大型企业</t>
  </si>
  <si>
    <t>原电池及原电池组（非扣式）</t>
  </si>
  <si>
    <t>人造板</t>
  </si>
  <si>
    <r>
      <t xml:space="preserve">      </t>
    </r>
    <r>
      <rPr>
        <b/>
        <sz val="14"/>
        <rFont val="宋体"/>
        <family val="0"/>
      </rPr>
      <t>二、商品房施工面积</t>
    </r>
  </si>
  <si>
    <r>
      <t xml:space="preserve">      </t>
    </r>
    <r>
      <rPr>
        <b/>
        <sz val="14"/>
        <rFont val="宋体"/>
        <family val="0"/>
      </rPr>
      <t>三、商品房竣工面积</t>
    </r>
  </si>
  <si>
    <r>
      <t xml:space="preserve">      </t>
    </r>
    <r>
      <rPr>
        <b/>
        <sz val="14"/>
        <rFont val="宋体"/>
        <family val="0"/>
      </rPr>
      <t>四、商品房销售面积</t>
    </r>
  </si>
  <si>
    <t>累计同比±%</t>
  </si>
  <si>
    <t>万元</t>
  </si>
  <si>
    <t>规模以上工业增加值</t>
  </si>
  <si>
    <t>固定资产投资</t>
  </si>
  <si>
    <t xml:space="preserve"> #工业投资</t>
  </si>
  <si>
    <t>万美元</t>
  </si>
  <si>
    <t>地方公共财政预算收入</t>
  </si>
  <si>
    <t>地方公共财政预算支出</t>
  </si>
  <si>
    <t>计算单位</t>
  </si>
  <si>
    <t>指 标 名 称</t>
  </si>
  <si>
    <t>国　内　贸　易</t>
  </si>
  <si>
    <t xml:space="preserve">       外贸、旅游、财税、金融、保险等情况</t>
  </si>
  <si>
    <t>外贸出口总额</t>
  </si>
  <si>
    <t>万美元</t>
  </si>
  <si>
    <t>接待游客人数</t>
  </si>
  <si>
    <t xml:space="preserve">  其中：国内游客</t>
  </si>
  <si>
    <t>旅游总收入</t>
  </si>
  <si>
    <t xml:space="preserve">出口总额 </t>
  </si>
  <si>
    <t>在总计中:大中型工业企业</t>
  </si>
  <si>
    <t>在总计中 :轻工业</t>
  </si>
  <si>
    <t>三、规模以上工业效益</t>
  </si>
  <si>
    <r>
      <t>本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月</t>
    </r>
  </si>
  <si>
    <r>
      <t>去年同期累</t>
    </r>
    <r>
      <rPr>
        <b/>
        <sz val="14"/>
        <rFont val="Times New Roman"/>
        <family val="1"/>
      </rPr>
      <t xml:space="preserve">        </t>
    </r>
    <r>
      <rPr>
        <b/>
        <sz val="14"/>
        <rFont val="宋体"/>
        <family val="0"/>
      </rPr>
      <t>计</t>
    </r>
  </si>
  <si>
    <t>计算单位</t>
  </si>
  <si>
    <t>万元</t>
  </si>
  <si>
    <t>企业个数</t>
  </si>
  <si>
    <t>亏损企业</t>
  </si>
  <si>
    <t>亏损企业亏损额</t>
  </si>
  <si>
    <t>实现利税总额</t>
  </si>
  <si>
    <t>个</t>
  </si>
  <si>
    <t>—</t>
  </si>
  <si>
    <t>规模以上工业总产值、销售产值、效益</t>
  </si>
  <si>
    <r>
      <t xml:space="preserve">      </t>
    </r>
    <r>
      <rPr>
        <b/>
        <sz val="14"/>
        <rFont val="宋体"/>
        <family val="0"/>
      </rPr>
      <t>五、商品房销售额</t>
    </r>
  </si>
  <si>
    <t xml:space="preserve">        利润总额</t>
  </si>
  <si>
    <t xml:space="preserve">   其中：税金总额</t>
  </si>
  <si>
    <t>累计同比±%</t>
  </si>
  <si>
    <t>累计同比±%</t>
  </si>
  <si>
    <r>
      <t xml:space="preserve">      </t>
    </r>
    <r>
      <rPr>
        <b/>
        <sz val="14"/>
        <rFont val="宋体"/>
        <family val="0"/>
      </rPr>
      <t>指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标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名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称</t>
    </r>
  </si>
  <si>
    <t>计 算 单 位</t>
  </si>
  <si>
    <t>指 标 名 称</t>
  </si>
  <si>
    <t xml:space="preserve"> 去年同期   累   计</t>
  </si>
  <si>
    <t xml:space="preserve">    #限额以上</t>
  </si>
  <si>
    <t>万元</t>
  </si>
  <si>
    <t>国税和地税收入</t>
  </si>
  <si>
    <t xml:space="preserve"> #地税收入</t>
  </si>
  <si>
    <t>保险费收入</t>
  </si>
  <si>
    <t xml:space="preserve"> #工业用电量</t>
  </si>
  <si>
    <t>万千瓦时</t>
  </si>
  <si>
    <t xml:space="preserve">   #规模以上工业用电量</t>
  </si>
  <si>
    <t>全县主要经济指标</t>
  </si>
  <si>
    <r>
      <t xml:space="preserve">           </t>
    </r>
    <r>
      <rPr>
        <b/>
        <sz val="12"/>
        <rFont val="宋体"/>
        <family val="0"/>
      </rPr>
      <t>计算单位：万元</t>
    </r>
  </si>
  <si>
    <r>
      <t xml:space="preserve">        </t>
    </r>
    <r>
      <rPr>
        <b/>
        <sz val="14"/>
        <rFont val="宋体"/>
        <family val="0"/>
      </rPr>
      <t>按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城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乡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分：</t>
    </r>
  </si>
  <si>
    <r>
      <t xml:space="preserve">         1</t>
    </r>
    <r>
      <rPr>
        <b/>
        <sz val="14"/>
        <rFont val="宋体"/>
        <family val="0"/>
      </rPr>
      <t>、城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镇</t>
    </r>
  </si>
  <si>
    <r>
      <t xml:space="preserve">              </t>
    </r>
    <r>
      <rPr>
        <b/>
        <sz val="14"/>
        <rFont val="宋体"/>
        <family val="0"/>
      </rPr>
      <t>其中</t>
    </r>
    <r>
      <rPr>
        <b/>
        <sz val="14"/>
        <rFont val="Times New Roman"/>
        <family val="1"/>
      </rPr>
      <t>:</t>
    </r>
    <r>
      <rPr>
        <b/>
        <sz val="14"/>
        <rFont val="宋体"/>
        <family val="0"/>
      </rPr>
      <t>国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有</t>
    </r>
  </si>
  <si>
    <r>
      <t xml:space="preserve">          </t>
    </r>
    <r>
      <rPr>
        <b/>
        <sz val="14"/>
        <rFont val="宋体"/>
        <family val="0"/>
      </rPr>
      <t>按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产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业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分：</t>
    </r>
  </si>
  <si>
    <r>
      <t xml:space="preserve">                </t>
    </r>
    <r>
      <rPr>
        <b/>
        <sz val="14"/>
        <rFont val="宋体"/>
        <family val="0"/>
      </rPr>
      <t>第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一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产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业</t>
    </r>
  </si>
  <si>
    <r>
      <t xml:space="preserve">                </t>
    </r>
    <r>
      <rPr>
        <b/>
        <sz val="14"/>
        <rFont val="宋体"/>
        <family val="0"/>
      </rPr>
      <t>第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二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产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业</t>
    </r>
  </si>
  <si>
    <t xml:space="preserve">         其中：工业投资</t>
  </si>
  <si>
    <t>万元</t>
  </si>
  <si>
    <r>
      <t xml:space="preserve">               </t>
    </r>
    <r>
      <rPr>
        <b/>
        <sz val="14"/>
        <rFont val="宋体"/>
        <family val="0"/>
      </rPr>
      <t>第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三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产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业</t>
    </r>
  </si>
  <si>
    <t xml:space="preserve">         其中：房地产企业</t>
  </si>
  <si>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去年同期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累</t>
    </r>
    <r>
      <rPr>
        <b/>
        <sz val="12"/>
        <rFont val="Times New Roman"/>
        <family val="1"/>
      </rPr>
      <t xml:space="preserve">         </t>
    </r>
    <r>
      <rPr>
        <b/>
        <sz val="12"/>
        <rFont val="宋体"/>
        <family val="0"/>
      </rPr>
      <t>计</t>
    </r>
  </si>
  <si>
    <t xml:space="preserve">  社会消费品零售总额</t>
  </si>
  <si>
    <t xml:space="preserve">    #限额以上社会消费品零售额</t>
  </si>
  <si>
    <t xml:space="preserve">  按行业分:批发与零售业</t>
  </si>
  <si>
    <t xml:space="preserve">    #限额以上商业</t>
  </si>
  <si>
    <t xml:space="preserve">     限额以下和个体户</t>
  </si>
  <si>
    <t xml:space="preserve">  住宿餐饮业</t>
  </si>
  <si>
    <t xml:space="preserve">  按城乡分：城镇</t>
  </si>
  <si>
    <t xml:space="preserve">     #城  区</t>
  </si>
  <si>
    <t xml:space="preserve">     乡  村</t>
  </si>
  <si>
    <t xml:space="preserve">  商品销售总额</t>
  </si>
  <si>
    <t xml:space="preserve">    #批发销售总额</t>
  </si>
  <si>
    <t xml:space="preserve">      #限额以上</t>
  </si>
  <si>
    <t xml:space="preserve">  零售业销售额</t>
  </si>
  <si>
    <t xml:space="preserve">  住宿业营业额</t>
  </si>
  <si>
    <t xml:space="preserve">  餐饮业营业额</t>
  </si>
  <si>
    <t xml:space="preserve"> 第一产业</t>
  </si>
  <si>
    <t xml:space="preserve"> 第二产业</t>
  </si>
  <si>
    <t xml:space="preserve">  #工业</t>
  </si>
  <si>
    <t xml:space="preserve"> 第三产业</t>
  </si>
  <si>
    <t>生     产    总    值</t>
  </si>
  <si>
    <r>
      <t xml:space="preserve">            </t>
    </r>
    <r>
      <rPr>
        <sz val="12"/>
        <rFont val="宋体"/>
        <family val="0"/>
      </rPr>
      <t>计算单位：万元</t>
    </r>
  </si>
  <si>
    <t xml:space="preserve">   指  标  名  称</t>
  </si>
  <si>
    <t>累计±%</t>
  </si>
  <si>
    <r>
      <t>生产总值</t>
    </r>
    <r>
      <rPr>
        <b/>
        <sz val="16"/>
        <rFont val="Times New Roman"/>
        <family val="1"/>
      </rPr>
      <t>(</t>
    </r>
    <r>
      <rPr>
        <b/>
        <sz val="16"/>
        <rFont val="宋体"/>
        <family val="0"/>
      </rPr>
      <t>现行价</t>
    </r>
    <r>
      <rPr>
        <b/>
        <sz val="16"/>
        <rFont val="Times New Roman"/>
        <family val="1"/>
      </rPr>
      <t>)</t>
    </r>
  </si>
  <si>
    <t xml:space="preserve">     第一产业</t>
  </si>
  <si>
    <t xml:space="preserve">     第二产业</t>
  </si>
  <si>
    <t xml:space="preserve">     第三产业</t>
  </si>
  <si>
    <t>在第三产业中：交通运输、仓储和邮政业</t>
  </si>
  <si>
    <t>批发零售和住宿餐饮业</t>
  </si>
  <si>
    <t>金 融 业</t>
  </si>
  <si>
    <t>房地产业</t>
  </si>
  <si>
    <t>其他服务业</t>
  </si>
  <si>
    <r>
      <t>说明：生产总值增长速度按可比价计算</t>
    </r>
    <r>
      <rPr>
        <sz val="12"/>
        <rFont val="宋体"/>
        <family val="0"/>
      </rPr>
      <t>。</t>
    </r>
  </si>
  <si>
    <t>农业主要指标</t>
  </si>
  <si>
    <r>
      <t>指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标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名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称</t>
    </r>
  </si>
  <si>
    <r>
      <t>去年同期累</t>
    </r>
    <r>
      <rPr>
        <b/>
        <sz val="14"/>
        <rFont val="Times New Roman"/>
        <family val="1"/>
      </rPr>
      <t xml:space="preserve">      </t>
    </r>
    <r>
      <rPr>
        <b/>
        <sz val="14"/>
        <rFont val="宋体"/>
        <family val="0"/>
      </rPr>
      <t>计</t>
    </r>
  </si>
  <si>
    <r>
      <t>一、农业总产值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现行价</t>
    </r>
    <r>
      <rPr>
        <b/>
        <sz val="14"/>
        <rFont val="Times New Roman"/>
        <family val="1"/>
      </rPr>
      <t>)</t>
    </r>
  </si>
  <si>
    <r>
      <t xml:space="preserve">   </t>
    </r>
    <r>
      <rPr>
        <b/>
        <sz val="14"/>
        <rFont val="宋体"/>
        <family val="0"/>
      </rPr>
      <t>其中：</t>
    </r>
    <r>
      <rPr>
        <b/>
        <sz val="14"/>
        <rFont val="Times New Roman"/>
        <family val="1"/>
      </rPr>
      <t>1</t>
    </r>
    <r>
      <rPr>
        <b/>
        <sz val="14"/>
        <rFont val="宋体"/>
        <family val="0"/>
      </rPr>
      <t>、农业产值</t>
    </r>
  </si>
  <si>
    <r>
      <t xml:space="preserve">              2</t>
    </r>
    <r>
      <rPr>
        <b/>
        <sz val="14"/>
        <rFont val="宋体"/>
        <family val="0"/>
      </rPr>
      <t>、林业产值</t>
    </r>
  </si>
  <si>
    <r>
      <t xml:space="preserve">              3</t>
    </r>
    <r>
      <rPr>
        <b/>
        <sz val="14"/>
        <rFont val="宋体"/>
        <family val="0"/>
      </rPr>
      <t>、牧业产值</t>
    </r>
  </si>
  <si>
    <r>
      <t xml:space="preserve">              4</t>
    </r>
    <r>
      <rPr>
        <b/>
        <sz val="14"/>
        <rFont val="宋体"/>
        <family val="0"/>
      </rPr>
      <t>、渔业产值</t>
    </r>
  </si>
  <si>
    <r>
      <t xml:space="preserve">             </t>
    </r>
    <r>
      <rPr>
        <b/>
        <sz val="12"/>
        <rFont val="Times New Roman"/>
        <family val="1"/>
      </rPr>
      <t xml:space="preserve"> 5</t>
    </r>
    <r>
      <rPr>
        <b/>
        <sz val="12"/>
        <rFont val="宋体"/>
        <family val="0"/>
      </rPr>
      <t>、农林牧渔服务业</t>
    </r>
  </si>
  <si>
    <r>
      <t>二、农业总产值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可比价</t>
    </r>
    <r>
      <rPr>
        <b/>
        <sz val="14"/>
        <rFont val="Times New Roman"/>
        <family val="1"/>
      </rPr>
      <t>)</t>
    </r>
  </si>
  <si>
    <r>
      <t xml:space="preserve">              </t>
    </r>
    <r>
      <rPr>
        <b/>
        <sz val="12"/>
        <rFont val="Times New Roman"/>
        <family val="1"/>
      </rPr>
      <t>5</t>
    </r>
    <r>
      <rPr>
        <b/>
        <sz val="12"/>
        <rFont val="宋体"/>
        <family val="0"/>
      </rPr>
      <t>、农林牧渔服务业</t>
    </r>
  </si>
  <si>
    <r>
      <t>三、粮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食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总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量</t>
    </r>
  </si>
  <si>
    <r>
      <t xml:space="preserve">        </t>
    </r>
    <r>
      <rPr>
        <b/>
        <sz val="14"/>
        <rFont val="宋体"/>
        <family val="0"/>
      </rPr>
      <t>其中：春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收</t>
    </r>
  </si>
  <si>
    <r>
      <t xml:space="preserve">                    </t>
    </r>
    <r>
      <rPr>
        <b/>
        <sz val="14"/>
        <rFont val="宋体"/>
        <family val="0"/>
      </rPr>
      <t>夏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收</t>
    </r>
  </si>
  <si>
    <r>
      <t xml:space="preserve">                    </t>
    </r>
    <r>
      <rPr>
        <b/>
        <sz val="14"/>
        <rFont val="宋体"/>
        <family val="0"/>
      </rPr>
      <t>秋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收</t>
    </r>
  </si>
  <si>
    <r>
      <t>四、生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猪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出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栏</t>
    </r>
  </si>
  <si>
    <t>头</t>
  </si>
  <si>
    <r>
      <t>五、猪 肉</t>
    </r>
    <r>
      <rPr>
        <b/>
        <sz val="14"/>
        <rFont val="宋体"/>
        <family val="0"/>
      </rPr>
      <t xml:space="preserve"> </t>
    </r>
    <r>
      <rPr>
        <b/>
        <sz val="14"/>
        <rFont val="宋体"/>
        <family val="0"/>
      </rPr>
      <t>产</t>
    </r>
    <r>
      <rPr>
        <b/>
        <sz val="14"/>
        <rFont val="宋体"/>
        <family val="0"/>
      </rPr>
      <t xml:space="preserve"> </t>
    </r>
    <r>
      <rPr>
        <b/>
        <sz val="14"/>
        <rFont val="宋体"/>
        <family val="0"/>
      </rPr>
      <t>量</t>
    </r>
  </si>
  <si>
    <t>吨</t>
  </si>
  <si>
    <t>生产总值</t>
  </si>
  <si>
    <t>金融机构存款余额</t>
  </si>
  <si>
    <t>金融机构贷款余额</t>
  </si>
  <si>
    <t>来源于蕉岭县财政总收入</t>
  </si>
  <si>
    <t xml:space="preserve">  其中：公共财政预算收入</t>
  </si>
  <si>
    <t>计算单位：万元</t>
  </si>
  <si>
    <r>
      <t xml:space="preserve"> 1— 4</t>
    </r>
    <r>
      <rPr>
        <b/>
        <sz val="16"/>
        <rFont val="宋体"/>
        <family val="0"/>
      </rPr>
      <t>季  累   计</t>
    </r>
  </si>
  <si>
    <r>
      <t xml:space="preserve">  1—12</t>
    </r>
    <r>
      <rPr>
        <b/>
        <sz val="14"/>
        <rFont val="宋体"/>
        <family val="0"/>
      </rPr>
      <t>月累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计</t>
    </r>
  </si>
  <si>
    <r>
      <t xml:space="preserve">  1--12</t>
    </r>
    <r>
      <rPr>
        <b/>
        <sz val="14"/>
        <rFont val="宋体"/>
        <family val="0"/>
      </rPr>
      <t>月累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计</t>
    </r>
  </si>
  <si>
    <r>
      <t>1—12</t>
    </r>
    <r>
      <rPr>
        <b/>
        <sz val="14"/>
        <rFont val="宋体"/>
        <family val="0"/>
      </rPr>
      <t>月累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计</t>
    </r>
  </si>
  <si>
    <r>
      <t xml:space="preserve">  1—12</t>
    </r>
    <r>
      <rPr>
        <b/>
        <sz val="14"/>
        <rFont val="宋体"/>
        <family val="0"/>
      </rPr>
      <t>月累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计</t>
    </r>
  </si>
  <si>
    <r>
      <t xml:space="preserve">   1—12</t>
    </r>
    <r>
      <rPr>
        <b/>
        <sz val="14"/>
        <rFont val="宋体"/>
        <family val="0"/>
      </rPr>
      <t>月累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计</t>
    </r>
  </si>
  <si>
    <t>1-11月累计</t>
  </si>
  <si>
    <r>
      <t xml:space="preserve">     </t>
    </r>
    <r>
      <rPr>
        <b/>
        <sz val="14"/>
        <rFont val="宋体"/>
        <family val="0"/>
      </rPr>
      <t>六</t>
    </r>
    <r>
      <rPr>
        <b/>
        <sz val="14"/>
        <rFont val="宋体"/>
        <family val="0"/>
      </rPr>
      <t>、建筑业总产值</t>
    </r>
  </si>
  <si>
    <t>-</t>
  </si>
  <si>
    <r>
      <t>水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泥</t>
    </r>
  </si>
  <si>
    <r>
      <t>发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电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量</t>
    </r>
  </si>
  <si>
    <t>机制纸及纸板（外购原纸加工除外）</t>
  </si>
  <si>
    <t>电子工业专用设备</t>
  </si>
  <si>
    <t>台</t>
  </si>
  <si>
    <t>电子元件</t>
  </si>
  <si>
    <t>万只</t>
  </si>
  <si>
    <t>化学试剂</t>
  </si>
  <si>
    <t>家具</t>
  </si>
  <si>
    <t>件</t>
  </si>
  <si>
    <t>石灰石</t>
  </si>
  <si>
    <t>吨</t>
  </si>
  <si>
    <r>
      <t xml:space="preserve">  </t>
    </r>
    <r>
      <rPr>
        <b/>
        <sz val="12"/>
        <rFont val="宋体"/>
        <family val="0"/>
      </rPr>
      <t>其中：火电</t>
    </r>
  </si>
  <si>
    <r>
      <t xml:space="preserve">               </t>
    </r>
    <r>
      <rPr>
        <b/>
        <sz val="12"/>
        <rFont val="宋体"/>
        <family val="0"/>
      </rPr>
      <t>水电</t>
    </r>
  </si>
  <si>
    <t>全县工业用电量</t>
  </si>
  <si>
    <t xml:space="preserve">   其中：规上工业用电量</t>
  </si>
  <si>
    <t>现价工业增加值</t>
  </si>
  <si>
    <t xml:space="preserve">        股份制企业</t>
  </si>
  <si>
    <t xml:space="preserve">         外商及港澳台商投资企业</t>
  </si>
  <si>
    <t xml:space="preserve">       其他经济类型企业</t>
  </si>
  <si>
    <t xml:space="preserve">        中型企业</t>
  </si>
  <si>
    <t xml:space="preserve">        小型企业</t>
  </si>
  <si>
    <t xml:space="preserve">        微型企业</t>
  </si>
  <si>
    <r>
      <t xml:space="preserve">去年同期    </t>
    </r>
    <r>
      <rPr>
        <b/>
        <sz val="16"/>
        <rFont val="宋体"/>
        <family val="0"/>
      </rPr>
      <t xml:space="preserve">  </t>
    </r>
    <r>
      <rPr>
        <b/>
        <sz val="16"/>
        <rFont val="宋体"/>
        <family val="0"/>
      </rPr>
      <t xml:space="preserve">累    </t>
    </r>
    <r>
      <rPr>
        <b/>
        <sz val="16"/>
        <rFont val="宋体"/>
        <family val="0"/>
      </rPr>
      <t>计</t>
    </r>
  </si>
  <si>
    <r>
      <t xml:space="preserve"> 1-12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累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计</t>
    </r>
    <r>
      <rPr>
        <b/>
        <sz val="12"/>
        <color indexed="8"/>
        <rFont val="宋体"/>
        <family val="0"/>
      </rPr>
      <t xml:space="preserve"> </t>
    </r>
  </si>
  <si>
    <t xml:space="preserve">上年同期累  计 </t>
  </si>
  <si>
    <r>
      <t xml:space="preserve">  1—12</t>
    </r>
    <r>
      <rPr>
        <b/>
        <sz val="14"/>
        <rFont val="宋体"/>
        <family val="0"/>
      </rPr>
      <t>月</t>
    </r>
    <r>
      <rPr>
        <b/>
        <sz val="14"/>
        <rFont val="Times New Roman"/>
        <family val="1"/>
      </rPr>
      <t xml:space="preserve">       </t>
    </r>
    <r>
      <rPr>
        <b/>
        <sz val="14"/>
        <rFont val="宋体"/>
        <family val="0"/>
      </rPr>
      <t>累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计</t>
    </r>
    <r>
      <rPr>
        <b/>
        <sz val="14"/>
        <rFont val="Times New Roman"/>
        <family val="1"/>
      </rPr>
      <t xml:space="preserve">  </t>
    </r>
  </si>
  <si>
    <r>
      <t xml:space="preserve"> 1-</t>
    </r>
    <r>
      <rPr>
        <b/>
        <sz val="14"/>
        <color indexed="8"/>
        <rFont val="宋体"/>
        <family val="0"/>
      </rPr>
      <t xml:space="preserve">12月   </t>
    </r>
    <r>
      <rPr>
        <b/>
        <sz val="14"/>
        <color indexed="8"/>
        <rFont val="宋体"/>
        <family val="0"/>
      </rPr>
      <t xml:space="preserve"> </t>
    </r>
    <r>
      <rPr>
        <b/>
        <sz val="14"/>
        <color indexed="8"/>
        <rFont val="宋体"/>
        <family val="0"/>
      </rPr>
      <t>累  计</t>
    </r>
  </si>
  <si>
    <t xml:space="preserve"> #住户储蓄存款余额</t>
  </si>
  <si>
    <r>
      <t xml:space="preserve">  </t>
    </r>
    <r>
      <rPr>
        <b/>
        <sz val="12"/>
        <rFont val="宋体"/>
        <family val="0"/>
      </rPr>
      <t>其中：住户储蓄存款余额</t>
    </r>
  </si>
  <si>
    <t>人/次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</si>
</sst>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0.00_ "/>
    <numFmt numFmtId="179" formatCode="0_ "/>
    <numFmt numFmtId="180" formatCode="0.0_ "/>
    <numFmt numFmtId="181" formatCode="0_);[Red]\(0\)"/>
    <numFmt numFmtId="182" formatCode="0_ ;[Red]\-0\ 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;[Red]\-0.0\ "/>
    <numFmt numFmtId="189" formatCode="0.0000_ "/>
    <numFmt numFmtId="190" formatCode="0.00_ ;[Red]\-0.00\ "/>
    <numFmt numFmtId="191" formatCode="0.00_);\(0.00\)"/>
    <numFmt numFmtId="192" formatCode="0.00;[Red]0.00"/>
    <numFmt numFmtId="193" formatCode="0.0;[Red]0.0"/>
    <numFmt numFmtId="194" formatCode="0.00_);[Red]\(0.00\)"/>
  </numFmts>
  <fonts count="60">
    <font>
      <sz val="12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20"/>
      <name val="黑体"/>
      <family val="3"/>
    </font>
    <font>
      <b/>
      <sz val="2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3"/>
    </font>
    <font>
      <sz val="14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12"/>
      <name val="仿宋"/>
      <family val="3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20"/>
      <name val="黑体"/>
      <family val="3"/>
    </font>
    <font>
      <b/>
      <sz val="9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宋体"/>
      <family val="0"/>
    </font>
    <font>
      <b/>
      <sz val="12"/>
      <color indexed="8"/>
      <name val="仿宋"/>
      <family val="3"/>
    </font>
    <font>
      <b/>
      <sz val="18"/>
      <color indexed="8"/>
      <name val="宋体"/>
      <family val="0"/>
    </font>
    <font>
      <b/>
      <sz val="18"/>
      <color indexed="8"/>
      <name val="黑体"/>
      <family val="3"/>
    </font>
    <font>
      <b/>
      <sz val="14"/>
      <color rgb="FF000000"/>
      <name val="宋体"/>
      <family val="0"/>
    </font>
    <font>
      <b/>
      <sz val="14"/>
      <color theme="1"/>
      <name val="宋体"/>
      <family val="0"/>
    </font>
    <font>
      <b/>
      <sz val="12"/>
      <color rgb="FF000000"/>
      <name val="Calibri"/>
      <family val="0"/>
    </font>
    <font>
      <b/>
      <sz val="14"/>
      <color rgb="FF000000"/>
      <name val="Calibri"/>
      <family val="0"/>
    </font>
    <font>
      <b/>
      <sz val="10"/>
      <color rgb="FF000000"/>
      <name val="Calibri"/>
      <family val="0"/>
    </font>
    <font>
      <b/>
      <sz val="11"/>
      <color theme="1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仿宋"/>
      <family val="3"/>
    </font>
    <font>
      <b/>
      <sz val="18"/>
      <color theme="1"/>
      <name val="Calibri"/>
      <family val="0"/>
    </font>
    <font>
      <b/>
      <sz val="12"/>
      <color rgb="FF000000"/>
      <name val="宋体"/>
      <family val="0"/>
    </font>
    <font>
      <b/>
      <sz val="18"/>
      <color rgb="FF000000"/>
      <name val="黑体"/>
      <family val="3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7" fillId="0" borderId="0" xfId="0" applyFont="1" applyAlignment="1">
      <alignment horizontal="left"/>
    </xf>
    <xf numFmtId="0" fontId="2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right" wrapText="1"/>
    </xf>
    <xf numFmtId="178" fontId="3" fillId="0" borderId="16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right" wrapText="1"/>
    </xf>
    <xf numFmtId="178" fontId="3" fillId="0" borderId="19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28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right" wrapText="1"/>
    </xf>
    <xf numFmtId="178" fontId="1" fillId="0" borderId="16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5" xfId="0" applyFont="1" applyBorder="1" applyAlignment="1">
      <alignment horizontal="right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left"/>
    </xf>
    <xf numFmtId="0" fontId="0" fillId="0" borderId="0" xfId="0" applyAlignment="1">
      <alignment vertical="center"/>
    </xf>
    <xf numFmtId="0" fontId="3" fillId="0" borderId="21" xfId="0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 vertical="center" wrapText="1"/>
    </xf>
    <xf numFmtId="178" fontId="1" fillId="0" borderId="2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8" fillId="24" borderId="10" xfId="0" applyFont="1" applyFill="1" applyBorder="1" applyAlignment="1">
      <alignment horizontal="left" vertical="center"/>
    </xf>
    <xf numFmtId="0" fontId="48" fillId="24" borderId="11" xfId="0" applyFont="1" applyFill="1" applyBorder="1" applyAlignment="1">
      <alignment horizontal="left" vertical="center" wrapText="1"/>
    </xf>
    <xf numFmtId="0" fontId="48" fillId="24" borderId="11" xfId="0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50" fillId="24" borderId="12" xfId="0" applyFont="1" applyFill="1" applyBorder="1" applyAlignment="1">
      <alignment horizontal="center"/>
    </xf>
    <xf numFmtId="0" fontId="51" fillId="24" borderId="15" xfId="0" applyFont="1" applyFill="1" applyBorder="1" applyAlignment="1">
      <alignment horizontal="center" vertical="center" wrapText="1"/>
    </xf>
    <xf numFmtId="0" fontId="52" fillId="24" borderId="15" xfId="0" applyFont="1" applyFill="1" applyBorder="1" applyAlignment="1">
      <alignment horizontal="center" vertical="center" wrapText="1"/>
    </xf>
    <xf numFmtId="0" fontId="52" fillId="24" borderId="20" xfId="0" applyFont="1" applyFill="1" applyBorder="1" applyAlignment="1">
      <alignment horizontal="center" vertical="center" wrapText="1"/>
    </xf>
    <xf numFmtId="190" fontId="34" fillId="0" borderId="16" xfId="0" applyNumberFormat="1" applyFont="1" applyBorder="1" applyAlignment="1">
      <alignment horizontal="right" wrapText="1"/>
    </xf>
    <xf numFmtId="49" fontId="3" fillId="0" borderId="12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181" fontId="3" fillId="0" borderId="15" xfId="0" applyNumberFormat="1" applyFont="1" applyBorder="1" applyAlignment="1">
      <alignment/>
    </xf>
    <xf numFmtId="49" fontId="3" fillId="0" borderId="22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center"/>
    </xf>
    <xf numFmtId="0" fontId="50" fillId="24" borderId="12" xfId="0" applyFont="1" applyFill="1" applyBorder="1" applyAlignment="1">
      <alignment horizontal="justify"/>
    </xf>
    <xf numFmtId="0" fontId="50" fillId="24" borderId="12" xfId="0" applyFont="1" applyFill="1" applyBorder="1" applyAlignment="1">
      <alignment horizontal="left"/>
    </xf>
    <xf numFmtId="0" fontId="50" fillId="24" borderId="25" xfId="0" applyFont="1" applyFill="1" applyBorder="1" applyAlignment="1">
      <alignment horizontal="left"/>
    </xf>
    <xf numFmtId="0" fontId="50" fillId="24" borderId="22" xfId="0" applyFont="1" applyFill="1" applyBorder="1" applyAlignment="1">
      <alignment horizontal="left"/>
    </xf>
    <xf numFmtId="0" fontId="3" fillId="0" borderId="26" xfId="0" applyFont="1" applyBorder="1" applyAlignment="1">
      <alignment horizontal="center" wrapText="1"/>
    </xf>
    <xf numFmtId="178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33" fillId="0" borderId="15" xfId="41" applyNumberFormat="1" applyFont="1" applyFill="1" applyBorder="1" applyAlignment="1">
      <alignment horizontal="right"/>
      <protection/>
    </xf>
    <xf numFmtId="0" fontId="36" fillId="0" borderId="10" xfId="0" applyFont="1" applyBorder="1" applyAlignment="1">
      <alignment vertical="center"/>
    </xf>
    <xf numFmtId="0" fontId="36" fillId="0" borderId="23" xfId="0" applyFont="1" applyBorder="1" applyAlignment="1">
      <alignment horizontal="center" vertical="center"/>
    </xf>
    <xf numFmtId="0" fontId="36" fillId="0" borderId="12" xfId="0" applyFont="1" applyBorder="1" applyAlignment="1">
      <alignment horizontal="left"/>
    </xf>
    <xf numFmtId="0" fontId="36" fillId="0" borderId="12" xfId="0" applyFont="1" applyBorder="1" applyAlignment="1">
      <alignment wrapText="1"/>
    </xf>
    <xf numFmtId="0" fontId="36" fillId="0" borderId="12" xfId="0" applyFont="1" applyBorder="1" applyAlignment="1">
      <alignment/>
    </xf>
    <xf numFmtId="0" fontId="36" fillId="0" borderId="22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 wrapText="1"/>
    </xf>
    <xf numFmtId="0" fontId="1" fillId="0" borderId="16" xfId="0" applyFont="1" applyBorder="1" applyAlignment="1">
      <alignment horizontal="right"/>
    </xf>
    <xf numFmtId="180" fontId="1" fillId="0" borderId="16" xfId="0" applyNumberFormat="1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right" wrapText="1"/>
    </xf>
    <xf numFmtId="49" fontId="3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0" fillId="24" borderId="12" xfId="0" applyFont="1" applyFill="1" applyBorder="1" applyAlignment="1">
      <alignment horizontal="left"/>
    </xf>
    <xf numFmtId="0" fontId="39" fillId="0" borderId="0" xfId="0" applyFont="1" applyAlignment="1">
      <alignment horizontal="center"/>
    </xf>
    <xf numFmtId="0" fontId="36" fillId="0" borderId="11" xfId="0" applyFont="1" applyBorder="1" applyAlignment="1">
      <alignment horizontal="center" vertical="center" wrapText="1"/>
    </xf>
    <xf numFmtId="0" fontId="50" fillId="24" borderId="22" xfId="0" applyFont="1" applyFill="1" applyBorder="1" applyAlignment="1">
      <alignment horizontal="justify"/>
    </xf>
    <xf numFmtId="0" fontId="50" fillId="24" borderId="22" xfId="0" applyFont="1" applyFill="1" applyBorder="1" applyAlignment="1">
      <alignment horizontal="center"/>
    </xf>
    <xf numFmtId="190" fontId="34" fillId="0" borderId="27" xfId="0" applyNumberFormat="1" applyFont="1" applyBorder="1" applyAlignment="1">
      <alignment horizontal="right" wrapText="1"/>
    </xf>
    <xf numFmtId="181" fontId="40" fillId="0" borderId="15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  <xf numFmtId="178" fontId="1" fillId="0" borderId="28" xfId="0" applyNumberFormat="1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right" wrapText="1"/>
    </xf>
    <xf numFmtId="0" fontId="1" fillId="0" borderId="29" xfId="0" applyFont="1" applyBorder="1" applyAlignment="1">
      <alignment horizontal="right" wrapText="1"/>
    </xf>
    <xf numFmtId="0" fontId="1" fillId="0" borderId="20" xfId="0" applyFont="1" applyBorder="1" applyAlignment="1">
      <alignment horizontal="center" wrapText="1"/>
    </xf>
    <xf numFmtId="178" fontId="1" fillId="0" borderId="27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53" fillId="0" borderId="15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3" fillId="0" borderId="20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179" fontId="3" fillId="0" borderId="15" xfId="0" applyNumberFormat="1" applyFont="1" applyBorder="1" applyAlignment="1">
      <alignment/>
    </xf>
    <xf numFmtId="188" fontId="3" fillId="25" borderId="16" xfId="0" applyNumberFormat="1" applyFont="1" applyFill="1" applyBorder="1" applyAlignment="1">
      <alignment horizontal="right"/>
    </xf>
    <xf numFmtId="181" fontId="3" fillId="0" borderId="15" xfId="0" applyNumberFormat="1" applyFont="1" applyBorder="1" applyAlignment="1">
      <alignment horizontal="center"/>
    </xf>
    <xf numFmtId="178" fontId="3" fillId="25" borderId="16" xfId="0" applyNumberFormat="1" applyFont="1" applyFill="1" applyBorder="1" applyAlignment="1">
      <alignment horizontal="center"/>
    </xf>
    <xf numFmtId="181" fontId="3" fillId="0" borderId="18" xfId="0" applyNumberFormat="1" applyFont="1" applyBorder="1" applyAlignment="1">
      <alignment horizontal="center"/>
    </xf>
    <xf numFmtId="182" fontId="54" fillId="0" borderId="18" xfId="0" applyNumberFormat="1" applyFont="1" applyBorder="1" applyAlignment="1">
      <alignment horizontal="center"/>
    </xf>
    <xf numFmtId="188" fontId="3" fillId="25" borderId="19" xfId="0" applyNumberFormat="1" applyFont="1" applyFill="1" applyBorder="1" applyAlignment="1">
      <alignment horizontal="right"/>
    </xf>
    <xf numFmtId="0" fontId="3" fillId="0" borderId="12" xfId="0" applyFont="1" applyBorder="1" applyAlignment="1">
      <alignment/>
    </xf>
    <xf numFmtId="0" fontId="41" fillId="0" borderId="15" xfId="0" applyFont="1" applyBorder="1" applyAlignment="1">
      <alignment horizontal="center"/>
    </xf>
    <xf numFmtId="194" fontId="3" fillId="0" borderId="15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3" fillId="0" borderId="21" xfId="42" applyNumberFormat="1" applyFont="1" applyBorder="1" applyAlignment="1" applyProtection="1">
      <alignment/>
      <protection/>
    </xf>
    <xf numFmtId="0" fontId="3" fillId="0" borderId="31" xfId="42" applyNumberFormat="1" applyFont="1" applyBorder="1" applyAlignment="1" applyProtection="1">
      <alignment/>
      <protection/>
    </xf>
    <xf numFmtId="179" fontId="3" fillId="0" borderId="15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0" fontId="3" fillId="0" borderId="12" xfId="43" applyNumberFormat="1" applyFont="1" applyBorder="1" applyAlignment="1" applyProtection="1">
      <alignment vertical="center"/>
      <protection/>
    </xf>
    <xf numFmtId="180" fontId="3" fillId="0" borderId="15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5" xfId="40" applyNumberFormat="1" applyFont="1" applyFill="1" applyBorder="1" applyAlignment="1">
      <alignment horizontal="right"/>
      <protection/>
    </xf>
    <xf numFmtId="0" fontId="3" fillId="0" borderId="12" xfId="44" applyNumberFormat="1" applyFont="1" applyBorder="1" applyAlignment="1" applyProtection="1">
      <alignment/>
      <protection/>
    </xf>
    <xf numFmtId="0" fontId="3" fillId="0" borderId="22" xfId="0" applyFont="1" applyBorder="1" applyAlignment="1">
      <alignment/>
    </xf>
    <xf numFmtId="0" fontId="41" fillId="0" borderId="20" xfId="0" applyFont="1" applyBorder="1" applyAlignment="1">
      <alignment horizontal="center"/>
    </xf>
    <xf numFmtId="0" fontId="3" fillId="0" borderId="20" xfId="44" applyNumberFormat="1" applyFont="1" applyBorder="1" applyAlignment="1" applyProtection="1">
      <alignment horizontal="right" wrapText="1"/>
      <protection/>
    </xf>
    <xf numFmtId="178" fontId="3" fillId="0" borderId="27" xfId="0" applyNumberFormat="1" applyFont="1" applyBorder="1" applyAlignment="1">
      <alignment horizontal="right"/>
    </xf>
    <xf numFmtId="0" fontId="3" fillId="0" borderId="20" xfId="44" applyNumberFormat="1" applyFont="1" applyBorder="1" applyAlignment="1" applyProtection="1">
      <alignment/>
      <protection/>
    </xf>
    <xf numFmtId="49" fontId="3" fillId="0" borderId="12" xfId="0" applyNumberFormat="1" applyFont="1" applyBorder="1" applyAlignment="1">
      <alignment horizontal="left"/>
    </xf>
    <xf numFmtId="0" fontId="40" fillId="0" borderId="15" xfId="0" applyFont="1" applyBorder="1" applyAlignment="1">
      <alignment horizontal="center"/>
    </xf>
    <xf numFmtId="0" fontId="40" fillId="0" borderId="12" xfId="43" applyNumberFormat="1" applyFont="1" applyBorder="1" applyAlignment="1" applyProtection="1">
      <alignment horizontal="center" vertical="center"/>
      <protection/>
    </xf>
    <xf numFmtId="49" fontId="40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40" fillId="0" borderId="12" xfId="0" applyNumberFormat="1" applyFont="1" applyBorder="1" applyAlignment="1">
      <alignment horizontal="left"/>
    </xf>
    <xf numFmtId="0" fontId="3" fillId="0" borderId="15" xfId="44" applyNumberFormat="1" applyFont="1" applyBorder="1" applyAlignment="1" applyProtection="1">
      <alignment horizontal="right" wrapText="1"/>
      <protection/>
    </xf>
    <xf numFmtId="0" fontId="3" fillId="0" borderId="15" xfId="44" applyNumberFormat="1" applyFont="1" applyBorder="1" applyAlignment="1" applyProtection="1">
      <alignment/>
      <protection/>
    </xf>
    <xf numFmtId="49" fontId="1" fillId="0" borderId="12" xfId="0" applyNumberFormat="1" applyFont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179" fontId="1" fillId="0" borderId="15" xfId="0" applyNumberFormat="1" applyFont="1" applyBorder="1" applyAlignment="1">
      <alignment/>
    </xf>
    <xf numFmtId="180" fontId="1" fillId="0" borderId="16" xfId="0" applyNumberFormat="1" applyFont="1" applyBorder="1" applyAlignment="1">
      <alignment horizontal="right"/>
    </xf>
    <xf numFmtId="179" fontId="1" fillId="0" borderId="18" xfId="0" applyNumberFormat="1" applyFont="1" applyBorder="1" applyAlignment="1">
      <alignment/>
    </xf>
    <xf numFmtId="180" fontId="1" fillId="0" borderId="19" xfId="0" applyNumberFormat="1" applyFont="1" applyBorder="1" applyAlignment="1">
      <alignment horizontal="right"/>
    </xf>
    <xf numFmtId="180" fontId="1" fillId="0" borderId="27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5" fillId="24" borderId="15" xfId="0" applyFont="1" applyFill="1" applyBorder="1" applyAlignment="1">
      <alignment horizontal="center" wrapText="1"/>
    </xf>
    <xf numFmtId="180" fontId="55" fillId="24" borderId="16" xfId="0" applyNumberFormat="1" applyFont="1" applyFill="1" applyBorder="1" applyAlignment="1">
      <alignment horizontal="center" wrapText="1"/>
    </xf>
    <xf numFmtId="0" fontId="3" fillId="0" borderId="15" xfId="0" applyNumberFormat="1" applyFont="1" applyBorder="1" applyAlignment="1" applyProtection="1">
      <alignment horizontal="center"/>
      <protection locked="0"/>
    </xf>
    <xf numFmtId="0" fontId="3" fillId="0" borderId="15" xfId="0" applyNumberFormat="1" applyFont="1" applyBorder="1" applyAlignment="1">
      <alignment horizontal="center"/>
    </xf>
    <xf numFmtId="193" fontId="3" fillId="0" borderId="16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3" fillId="0" borderId="15" xfId="41" applyNumberFormat="1" applyFont="1" applyFill="1" applyBorder="1" applyAlignment="1">
      <alignment horizontal="center"/>
      <protection/>
    </xf>
    <xf numFmtId="0" fontId="3" fillId="0" borderId="16" xfId="0" applyNumberFormat="1" applyFont="1" applyBorder="1" applyAlignment="1">
      <alignment horizontal="center"/>
    </xf>
    <xf numFmtId="0" fontId="55" fillId="24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44" applyNumberFormat="1" applyFont="1" applyBorder="1" applyAlignment="1" applyProtection="1">
      <alignment horizontal="center"/>
      <protection/>
    </xf>
    <xf numFmtId="0" fontId="3" fillId="0" borderId="16" xfId="0" applyNumberFormat="1" applyFont="1" applyBorder="1" applyAlignment="1">
      <alignment horizontal="center"/>
    </xf>
    <xf numFmtId="0" fontId="3" fillId="0" borderId="15" xfId="44" applyNumberFormat="1" applyFont="1" applyBorder="1" applyAlignment="1" applyProtection="1">
      <alignment horizontal="center"/>
      <protection/>
    </xf>
    <xf numFmtId="0" fontId="3" fillId="0" borderId="22" xfId="44" applyNumberFormat="1" applyFont="1" applyBorder="1" applyAlignment="1" applyProtection="1">
      <alignment horizontal="center"/>
      <protection/>
    </xf>
    <xf numFmtId="193" fontId="3" fillId="0" borderId="27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1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2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39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32" xfId="0" applyBorder="1" applyAlignment="1">
      <alignment horizontal="center"/>
    </xf>
    <xf numFmtId="0" fontId="32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56" fillId="0" borderId="0" xfId="0" applyFont="1" applyAlignment="1">
      <alignment horizontal="center" vertical="center"/>
    </xf>
    <xf numFmtId="0" fontId="50" fillId="24" borderId="0" xfId="0" applyFont="1" applyFill="1" applyBorder="1" applyAlignment="1">
      <alignment horizontal="left" vertical="center"/>
    </xf>
    <xf numFmtId="0" fontId="48" fillId="24" borderId="33" xfId="0" applyFont="1" applyFill="1" applyBorder="1" applyAlignment="1">
      <alignment horizontal="center" vertical="center"/>
    </xf>
    <xf numFmtId="0" fontId="48" fillId="24" borderId="34" xfId="0" applyFont="1" applyFill="1" applyBorder="1" applyAlignment="1">
      <alignment horizontal="center" vertical="center"/>
    </xf>
    <xf numFmtId="0" fontId="57" fillId="24" borderId="35" xfId="0" applyFont="1" applyFill="1" applyBorder="1" applyAlignment="1">
      <alignment horizontal="justify" vertical="center"/>
    </xf>
    <xf numFmtId="0" fontId="57" fillId="24" borderId="36" xfId="0" applyFont="1" applyFill="1" applyBorder="1" applyAlignment="1">
      <alignment horizontal="justify" vertical="center"/>
    </xf>
    <xf numFmtId="0" fontId="57" fillId="0" borderId="37" xfId="0" applyFont="1" applyBorder="1" applyAlignment="1">
      <alignment horizontal="center" wrapText="1"/>
    </xf>
    <xf numFmtId="0" fontId="57" fillId="0" borderId="38" xfId="0" applyFont="1" applyBorder="1" applyAlignment="1">
      <alignment horizontal="center" wrapText="1"/>
    </xf>
    <xf numFmtId="0" fontId="58" fillId="0" borderId="0" xfId="0" applyFont="1" applyAlignment="1">
      <alignment horizontal="center"/>
    </xf>
    <xf numFmtId="0" fontId="57" fillId="24" borderId="35" xfId="0" applyFont="1" applyFill="1" applyBorder="1" applyAlignment="1">
      <alignment horizontal="center" vertical="center" wrapText="1"/>
    </xf>
    <xf numFmtId="0" fontId="57" fillId="24" borderId="39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1-2002年报表制度" xfId="40"/>
    <cellStyle name="常规_Sheet3_1" xfId="41"/>
    <cellStyle name="常规_Sheet3_2" xfId="42"/>
    <cellStyle name="常规_Sheet3_7" xfId="43"/>
    <cellStyle name="常规_Sheet3_9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I24" sqref="I24"/>
    </sheetView>
  </sheetViews>
  <sheetFormatPr defaultColWidth="9.00390625" defaultRowHeight="14.25"/>
  <cols>
    <col min="1" max="1" width="33.50390625" style="0" customWidth="1"/>
    <col min="2" max="2" width="13.25390625" style="0" customWidth="1"/>
    <col min="3" max="3" width="11.25390625" style="0" customWidth="1"/>
    <col min="4" max="4" width="11.625" style="0" customWidth="1"/>
    <col min="5" max="5" width="10.25390625" style="0" customWidth="1"/>
  </cols>
  <sheetData>
    <row r="1" spans="1:5" ht="25.5">
      <c r="A1" s="190" t="s">
        <v>152</v>
      </c>
      <c r="B1" s="191"/>
      <c r="C1" s="191"/>
      <c r="D1" s="191"/>
      <c r="E1" s="191"/>
    </row>
    <row r="2" spans="1:5" ht="26.25" thickBot="1">
      <c r="A2" s="88"/>
      <c r="B2" s="89"/>
      <c r="C2" s="89"/>
      <c r="D2" s="89"/>
      <c r="E2" s="89"/>
    </row>
    <row r="3" spans="1:5" ht="36" thickTop="1">
      <c r="A3" s="90" t="s">
        <v>153</v>
      </c>
      <c r="B3" s="91" t="s">
        <v>1</v>
      </c>
      <c r="C3" s="4" t="s">
        <v>182</v>
      </c>
      <c r="D3" s="92" t="s">
        <v>154</v>
      </c>
      <c r="E3" s="93" t="s">
        <v>141</v>
      </c>
    </row>
    <row r="4" spans="1:5" ht="31.5" customHeight="1">
      <c r="A4" s="94" t="s">
        <v>155</v>
      </c>
      <c r="B4" s="95" t="s">
        <v>4</v>
      </c>
      <c r="C4" s="96">
        <v>182780</v>
      </c>
      <c r="D4" s="96">
        <v>177620</v>
      </c>
      <c r="E4" s="97"/>
    </row>
    <row r="5" spans="1:5" ht="31.5" customHeight="1">
      <c r="A5" s="6" t="s">
        <v>156</v>
      </c>
      <c r="B5" s="95" t="s">
        <v>4</v>
      </c>
      <c r="C5" s="96">
        <v>93176</v>
      </c>
      <c r="D5" s="96">
        <v>87830</v>
      </c>
      <c r="E5" s="97"/>
    </row>
    <row r="6" spans="1:5" ht="31.5" customHeight="1">
      <c r="A6" s="6" t="s">
        <v>157</v>
      </c>
      <c r="B6" s="95" t="s">
        <v>4</v>
      </c>
      <c r="C6" s="96">
        <v>30405</v>
      </c>
      <c r="D6" s="96">
        <v>29421</v>
      </c>
      <c r="E6" s="97"/>
    </row>
    <row r="7" spans="1:5" ht="31.5" customHeight="1">
      <c r="A7" s="6" t="s">
        <v>158</v>
      </c>
      <c r="B7" s="95" t="s">
        <v>4</v>
      </c>
      <c r="C7" s="96">
        <v>49767</v>
      </c>
      <c r="D7" s="96">
        <v>51472</v>
      </c>
      <c r="E7" s="97"/>
    </row>
    <row r="8" spans="1:5" ht="31.5" customHeight="1">
      <c r="A8" s="6" t="s">
        <v>159</v>
      </c>
      <c r="B8" s="95" t="s">
        <v>4</v>
      </c>
      <c r="C8" s="96">
        <v>5454</v>
      </c>
      <c r="D8" s="96">
        <v>5247</v>
      </c>
      <c r="E8" s="97"/>
    </row>
    <row r="9" spans="1:5" ht="31.5" customHeight="1">
      <c r="A9" s="6" t="s">
        <v>160</v>
      </c>
      <c r="B9" s="95" t="s">
        <v>4</v>
      </c>
      <c r="C9" s="96">
        <v>3978</v>
      </c>
      <c r="D9" s="96">
        <v>3650</v>
      </c>
      <c r="E9" s="97"/>
    </row>
    <row r="10" spans="1:5" ht="31.5" customHeight="1">
      <c r="A10" s="94" t="s">
        <v>161</v>
      </c>
      <c r="B10" s="95" t="s">
        <v>4</v>
      </c>
      <c r="C10" s="96">
        <v>184926</v>
      </c>
      <c r="D10" s="96">
        <v>177620</v>
      </c>
      <c r="E10" s="98">
        <f>(C10/D10-1)*100</f>
        <v>4.113275532034688</v>
      </c>
    </row>
    <row r="11" spans="1:5" ht="31.5" customHeight="1">
      <c r="A11" s="6" t="s">
        <v>156</v>
      </c>
      <c r="B11" s="95" t="s">
        <v>4</v>
      </c>
      <c r="C11" s="96">
        <v>90992</v>
      </c>
      <c r="D11" s="96">
        <v>87830</v>
      </c>
      <c r="E11" s="98">
        <f aca="true" t="shared" si="0" ref="E11:E21">(C11/D11-1)*100</f>
        <v>3.6001366275759894</v>
      </c>
    </row>
    <row r="12" spans="1:5" ht="31.5" customHeight="1">
      <c r="A12" s="6" t="s">
        <v>157</v>
      </c>
      <c r="B12" s="95" t="s">
        <v>4</v>
      </c>
      <c r="C12" s="96">
        <v>31804</v>
      </c>
      <c r="D12" s="96">
        <v>29421</v>
      </c>
      <c r="E12" s="98">
        <f t="shared" si="0"/>
        <v>8.099656707793756</v>
      </c>
    </row>
    <row r="13" spans="1:5" ht="31.5" customHeight="1">
      <c r="A13" s="6" t="s">
        <v>158</v>
      </c>
      <c r="B13" s="95" t="s">
        <v>4</v>
      </c>
      <c r="C13" s="96">
        <v>52553</v>
      </c>
      <c r="D13" s="96">
        <v>51472</v>
      </c>
      <c r="E13" s="98">
        <f t="shared" si="0"/>
        <v>2.100170966739201</v>
      </c>
    </row>
    <row r="14" spans="1:5" ht="31.5" customHeight="1">
      <c r="A14" s="6" t="s">
        <v>159</v>
      </c>
      <c r="B14" s="95" t="s">
        <v>4</v>
      </c>
      <c r="C14" s="96">
        <v>5646</v>
      </c>
      <c r="D14" s="96">
        <v>5247</v>
      </c>
      <c r="E14" s="98">
        <f t="shared" si="0"/>
        <v>7.604345340194407</v>
      </c>
    </row>
    <row r="15" spans="1:5" ht="31.5" customHeight="1">
      <c r="A15" s="6" t="s">
        <v>162</v>
      </c>
      <c r="B15" s="95" t="s">
        <v>4</v>
      </c>
      <c r="C15" s="96">
        <v>3931</v>
      </c>
      <c r="D15" s="96">
        <v>3650</v>
      </c>
      <c r="E15" s="98">
        <f t="shared" si="0"/>
        <v>7.698630136986306</v>
      </c>
    </row>
    <row r="16" spans="1:5" ht="31.5" customHeight="1">
      <c r="A16" s="94" t="s">
        <v>163</v>
      </c>
      <c r="B16" s="95" t="s">
        <v>41</v>
      </c>
      <c r="C16" s="96">
        <v>65698</v>
      </c>
      <c r="D16" s="96">
        <v>63994</v>
      </c>
      <c r="E16" s="98">
        <f t="shared" si="0"/>
        <v>2.662749632778083</v>
      </c>
    </row>
    <row r="17" spans="1:5" ht="31.5" customHeight="1">
      <c r="A17" s="6" t="s">
        <v>164</v>
      </c>
      <c r="B17" s="95" t="s">
        <v>41</v>
      </c>
      <c r="C17" s="96">
        <v>812</v>
      </c>
      <c r="D17" s="96">
        <v>715</v>
      </c>
      <c r="E17" s="98">
        <f t="shared" si="0"/>
        <v>13.566433566433567</v>
      </c>
    </row>
    <row r="18" spans="1:5" ht="31.5" customHeight="1">
      <c r="A18" s="6" t="s">
        <v>165</v>
      </c>
      <c r="B18" s="95" t="s">
        <v>41</v>
      </c>
      <c r="C18" s="96">
        <v>30125</v>
      </c>
      <c r="D18" s="96">
        <v>29743</v>
      </c>
      <c r="E18" s="98">
        <f t="shared" si="0"/>
        <v>1.284335810106585</v>
      </c>
    </row>
    <row r="19" spans="1:5" ht="31.5" customHeight="1">
      <c r="A19" s="6" t="s">
        <v>166</v>
      </c>
      <c r="B19" s="95" t="s">
        <v>41</v>
      </c>
      <c r="C19" s="96">
        <v>34761</v>
      </c>
      <c r="D19" s="96">
        <v>33536</v>
      </c>
      <c r="E19" s="98">
        <f t="shared" si="0"/>
        <v>3.6527910305343525</v>
      </c>
    </row>
    <row r="20" spans="1:5" ht="31.5" customHeight="1">
      <c r="A20" s="94" t="s">
        <v>167</v>
      </c>
      <c r="B20" s="95" t="s">
        <v>168</v>
      </c>
      <c r="C20" s="96">
        <v>257358</v>
      </c>
      <c r="D20" s="96">
        <v>252916</v>
      </c>
      <c r="E20" s="98">
        <f t="shared" si="0"/>
        <v>1.7563143494282674</v>
      </c>
    </row>
    <row r="21" spans="1:5" ht="31.5" customHeight="1" thickBot="1">
      <c r="A21" s="99" t="s">
        <v>169</v>
      </c>
      <c r="B21" s="100" t="s">
        <v>170</v>
      </c>
      <c r="C21" s="101">
        <v>20332</v>
      </c>
      <c r="D21" s="101">
        <v>19982</v>
      </c>
      <c r="E21" s="169">
        <f t="shared" si="0"/>
        <v>1.7515764187769012</v>
      </c>
    </row>
    <row r="22" ht="15.75" thickTop="1"/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9"/>
  <sheetViews>
    <sheetView zoomScalePageLayoutView="0" workbookViewId="0" topLeftCell="A1">
      <selection activeCell="L10" sqref="L10"/>
    </sheetView>
  </sheetViews>
  <sheetFormatPr defaultColWidth="9.00390625" defaultRowHeight="14.25"/>
  <cols>
    <col min="1" max="1" width="2.75390625" style="0" customWidth="1"/>
    <col min="2" max="2" width="28.625" style="0" customWidth="1"/>
    <col min="3" max="3" width="10.25390625" style="0" customWidth="1"/>
    <col min="4" max="4" width="10.75390625" style="1" customWidth="1"/>
    <col min="5" max="5" width="11.625" style="1" customWidth="1"/>
    <col min="6" max="6" width="11.125" style="0" customWidth="1"/>
  </cols>
  <sheetData>
    <row r="1" spans="2:8" ht="35.25" customHeight="1">
      <c r="B1" s="192" t="s">
        <v>68</v>
      </c>
      <c r="C1" s="192"/>
      <c r="D1" s="192"/>
      <c r="E1" s="192"/>
      <c r="F1" s="192"/>
      <c r="G1" s="7"/>
      <c r="H1" s="7"/>
    </row>
    <row r="2" ht="17.25" customHeight="1"/>
    <row r="3" spans="2:6" ht="54" customHeight="1">
      <c r="B3" s="8" t="s">
        <v>0</v>
      </c>
      <c r="C3" s="9" t="s">
        <v>1</v>
      </c>
      <c r="D3" s="10" t="s">
        <v>181</v>
      </c>
      <c r="E3" s="11" t="s">
        <v>2</v>
      </c>
      <c r="F3" s="51" t="s">
        <v>92</v>
      </c>
    </row>
    <row r="4" spans="2:6" ht="34.5" customHeight="1">
      <c r="B4" s="12" t="s">
        <v>69</v>
      </c>
      <c r="C4" s="13" t="s">
        <v>70</v>
      </c>
      <c r="D4" s="79">
        <v>4434</v>
      </c>
      <c r="E4" s="79">
        <v>3253</v>
      </c>
      <c r="F4" s="15">
        <f>(D4/E4-1)*100</f>
        <v>36.30494927758991</v>
      </c>
    </row>
    <row r="5" spans="2:6" ht="34.5" customHeight="1">
      <c r="B5" s="12" t="s">
        <v>73</v>
      </c>
      <c r="C5" s="13" t="s">
        <v>4</v>
      </c>
      <c r="D5" s="128">
        <v>254851.75</v>
      </c>
      <c r="E5" s="77">
        <v>177971.15</v>
      </c>
      <c r="F5" s="15">
        <f>(D5/E5-1)*100</f>
        <v>43.19834984490465</v>
      </c>
    </row>
    <row r="6" spans="2:6" ht="34.5" customHeight="1">
      <c r="B6" s="12" t="s">
        <v>71</v>
      </c>
      <c r="C6" s="13" t="s">
        <v>216</v>
      </c>
      <c r="D6" s="128">
        <v>3286915</v>
      </c>
      <c r="E6" s="77">
        <v>2344582</v>
      </c>
      <c r="F6" s="15">
        <f>(D6/E6-1)*100</f>
        <v>40.19194039705158</v>
      </c>
    </row>
    <row r="7" spans="2:6" ht="34.5" customHeight="1">
      <c r="B7" s="12" t="s">
        <v>72</v>
      </c>
      <c r="C7" s="13" t="s">
        <v>216</v>
      </c>
      <c r="D7" s="128">
        <v>3233769</v>
      </c>
      <c r="E7" s="77">
        <v>2298019</v>
      </c>
      <c r="F7" s="15">
        <f>(D7/E7-1)*100</f>
        <v>40.71985479667488</v>
      </c>
    </row>
    <row r="8" spans="2:6" ht="34.5" customHeight="1">
      <c r="B8" s="12" t="s">
        <v>174</v>
      </c>
      <c r="C8" s="13" t="s">
        <v>4</v>
      </c>
      <c r="D8" s="77">
        <v>142653</v>
      </c>
      <c r="E8" s="77">
        <v>125163</v>
      </c>
      <c r="F8" s="15">
        <f>(D8/E8-1)*100</f>
        <v>13.973778193236019</v>
      </c>
    </row>
    <row r="9" spans="2:6" ht="34.5" customHeight="1">
      <c r="B9" s="12" t="s">
        <v>175</v>
      </c>
      <c r="C9" s="13" t="s">
        <v>4</v>
      </c>
      <c r="D9" s="14">
        <v>70600</v>
      </c>
      <c r="E9" s="14">
        <v>58304</v>
      </c>
      <c r="F9" s="15">
        <f aca="true" t="shared" si="0" ref="F9:F19">(D9/E9-1)*100</f>
        <v>21.08946212952798</v>
      </c>
    </row>
    <row r="10" spans="2:6" ht="34.5" customHeight="1">
      <c r="B10" s="12" t="s">
        <v>6</v>
      </c>
      <c r="C10" s="13" t="s">
        <v>4</v>
      </c>
      <c r="D10" s="14">
        <v>199828</v>
      </c>
      <c r="E10" s="14">
        <v>160188</v>
      </c>
      <c r="F10" s="15">
        <f t="shared" si="0"/>
        <v>24.745923539840685</v>
      </c>
    </row>
    <row r="11" spans="2:6" ht="34.5" customHeight="1">
      <c r="B11" s="12" t="s">
        <v>7</v>
      </c>
      <c r="C11" s="13" t="s">
        <v>4</v>
      </c>
      <c r="D11" s="14">
        <v>768937</v>
      </c>
      <c r="E11" s="14">
        <v>709286</v>
      </c>
      <c r="F11" s="15">
        <f t="shared" si="0"/>
        <v>8.41000668277676</v>
      </c>
    </row>
    <row r="12" spans="2:6" ht="34.5" customHeight="1">
      <c r="B12" s="16" t="s">
        <v>215</v>
      </c>
      <c r="C12" s="13" t="s">
        <v>4</v>
      </c>
      <c r="D12" s="14">
        <v>536079</v>
      </c>
      <c r="E12" s="14">
        <v>503077</v>
      </c>
      <c r="F12" s="15">
        <f t="shared" si="0"/>
        <v>6.560029577977122</v>
      </c>
    </row>
    <row r="13" spans="2:6" ht="34.5" customHeight="1">
      <c r="B13" s="12" t="s">
        <v>8</v>
      </c>
      <c r="C13" s="13" t="s">
        <v>4</v>
      </c>
      <c r="D13" s="14">
        <v>310307</v>
      </c>
      <c r="E13" s="14">
        <v>251199</v>
      </c>
      <c r="F13" s="15">
        <f t="shared" si="0"/>
        <v>23.530348448839366</v>
      </c>
    </row>
    <row r="14" spans="2:6" ht="34.5" customHeight="1">
      <c r="B14" s="12" t="s">
        <v>9</v>
      </c>
      <c r="C14" s="13" t="s">
        <v>4</v>
      </c>
      <c r="D14" s="14">
        <v>4567</v>
      </c>
      <c r="E14" s="14">
        <v>4307</v>
      </c>
      <c r="F14" s="15">
        <f t="shared" si="0"/>
        <v>6.036684467146514</v>
      </c>
    </row>
    <row r="15" spans="2:6" ht="34.5" customHeight="1">
      <c r="B15" s="12" t="s">
        <v>10</v>
      </c>
      <c r="C15" s="13" t="s">
        <v>4</v>
      </c>
      <c r="D15" s="14">
        <v>6170</v>
      </c>
      <c r="E15" s="14">
        <v>5913</v>
      </c>
      <c r="F15" s="15">
        <f t="shared" si="0"/>
        <v>4.346355487908005</v>
      </c>
    </row>
    <row r="16" spans="2:6" ht="34.5" customHeight="1">
      <c r="B16" s="12" t="s">
        <v>11</v>
      </c>
      <c r="C16" s="13" t="s">
        <v>4</v>
      </c>
      <c r="D16" s="14">
        <v>20805.7</v>
      </c>
      <c r="E16" s="14">
        <v>20216.6</v>
      </c>
      <c r="F16" s="15">
        <f t="shared" si="0"/>
        <v>2.9139420080527945</v>
      </c>
    </row>
    <row r="17" spans="2:6" ht="34.5" customHeight="1">
      <c r="B17" s="12" t="s">
        <v>12</v>
      </c>
      <c r="C17" s="13" t="s">
        <v>4</v>
      </c>
      <c r="D17" s="46">
        <v>93452.7</v>
      </c>
      <c r="E17" s="46">
        <v>79921</v>
      </c>
      <c r="F17" s="15">
        <f t="shared" si="0"/>
        <v>16.9313447028941</v>
      </c>
    </row>
    <row r="18" spans="2:6" ht="34.5" customHeight="1">
      <c r="B18" s="16" t="s">
        <v>13</v>
      </c>
      <c r="C18" s="13" t="s">
        <v>4</v>
      </c>
      <c r="D18" s="14">
        <v>29986</v>
      </c>
      <c r="E18" s="14">
        <v>26529.6</v>
      </c>
      <c r="F18" s="15">
        <f t="shared" si="0"/>
        <v>13.028466316868714</v>
      </c>
    </row>
    <row r="19" spans="2:6" ht="34.5" customHeight="1" thickBot="1">
      <c r="B19" s="17" t="s">
        <v>14</v>
      </c>
      <c r="C19" s="18" t="s">
        <v>4</v>
      </c>
      <c r="D19" s="19">
        <v>63466.7</v>
      </c>
      <c r="E19" s="19">
        <v>53391.4</v>
      </c>
      <c r="F19" s="20">
        <f t="shared" si="0"/>
        <v>18.870642088426216</v>
      </c>
    </row>
  </sheetData>
  <sheetProtection/>
  <mergeCells count="1">
    <mergeCell ref="B1:F1"/>
  </mergeCells>
  <printOptions/>
  <pageMargins left="0.75" right="0.75" top="1" bottom="1" header="0.5" footer="0.5"/>
  <pageSetup firstPageNumber="1" useFirstPageNumber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K12" sqref="K12"/>
    </sheetView>
  </sheetViews>
  <sheetFormatPr defaultColWidth="9.00390625" defaultRowHeight="14.25"/>
  <cols>
    <col min="1" max="1" width="26.75390625" style="0" customWidth="1"/>
    <col min="2" max="2" width="9.875" style="0" customWidth="1"/>
    <col min="3" max="3" width="10.00390625" style="21" customWidth="1"/>
    <col min="4" max="4" width="9.375" style="21" customWidth="1"/>
    <col min="5" max="5" width="11.00390625" style="21" customWidth="1"/>
    <col min="6" max="6" width="11.25390625" style="0" customWidth="1"/>
  </cols>
  <sheetData>
    <row r="1" spans="1:6" ht="33" customHeight="1">
      <c r="A1" s="193" t="s">
        <v>15</v>
      </c>
      <c r="B1" s="194"/>
      <c r="C1" s="194"/>
      <c r="D1" s="194"/>
      <c r="E1" s="194"/>
      <c r="F1" s="194"/>
    </row>
    <row r="2" ht="8.25" customHeight="1">
      <c r="F2" s="22"/>
    </row>
    <row r="3" spans="1:6" ht="51" customHeight="1" thickTop="1">
      <c r="A3" s="23" t="s">
        <v>16</v>
      </c>
      <c r="B3" s="3" t="s">
        <v>1</v>
      </c>
      <c r="C3" s="5" t="s">
        <v>17</v>
      </c>
      <c r="D3" s="4" t="s">
        <v>180</v>
      </c>
      <c r="E3" s="37" t="s">
        <v>18</v>
      </c>
      <c r="F3" s="50" t="s">
        <v>93</v>
      </c>
    </row>
    <row r="4" spans="1:6" ht="36" customHeight="1">
      <c r="A4" s="44" t="s">
        <v>19</v>
      </c>
      <c r="B4" s="13" t="s">
        <v>4</v>
      </c>
      <c r="C4" s="41">
        <v>22868</v>
      </c>
      <c r="D4" s="41">
        <v>283892</v>
      </c>
      <c r="E4" s="41">
        <v>187078</v>
      </c>
      <c r="F4" s="73">
        <f>(D4/E4-1)*100</f>
        <v>51.75060669881013</v>
      </c>
    </row>
    <row r="5" spans="1:6" ht="30" customHeight="1">
      <c r="A5" s="40" t="s">
        <v>108</v>
      </c>
      <c r="B5" s="13" t="s">
        <v>20</v>
      </c>
      <c r="C5" s="41"/>
      <c r="D5" s="42" t="s">
        <v>20</v>
      </c>
      <c r="E5" s="42" t="s">
        <v>20</v>
      </c>
      <c r="F5" s="74" t="s">
        <v>20</v>
      </c>
    </row>
    <row r="6" spans="1:6" ht="36" customHeight="1">
      <c r="A6" s="40" t="s">
        <v>109</v>
      </c>
      <c r="B6" s="13" t="s">
        <v>4</v>
      </c>
      <c r="C6" s="41">
        <v>22868</v>
      </c>
      <c r="D6" s="41">
        <v>283892</v>
      </c>
      <c r="E6" s="41">
        <v>187078</v>
      </c>
      <c r="F6" s="73">
        <f>(D6/E6-1)*100</f>
        <v>51.75060669881013</v>
      </c>
    </row>
    <row r="7" spans="1:6" ht="36" customHeight="1">
      <c r="A7" s="40" t="s">
        <v>110</v>
      </c>
      <c r="B7" s="13" t="s">
        <v>4</v>
      </c>
      <c r="C7" s="41">
        <v>1865</v>
      </c>
      <c r="D7" s="41">
        <v>38814</v>
      </c>
      <c r="E7" s="41">
        <v>54538</v>
      </c>
      <c r="F7" s="73">
        <f>(D7/E7-1)*100</f>
        <v>-28.831273607393015</v>
      </c>
    </row>
    <row r="8" spans="1:6" ht="36" customHeight="1">
      <c r="A8" s="44" t="s">
        <v>21</v>
      </c>
      <c r="B8" s="13" t="s">
        <v>4</v>
      </c>
      <c r="C8" s="41">
        <f>D8-G8</f>
        <v>0</v>
      </c>
      <c r="D8" s="41">
        <v>0</v>
      </c>
      <c r="E8" s="41">
        <v>0</v>
      </c>
      <c r="F8" s="73">
        <v>0</v>
      </c>
    </row>
    <row r="9" spans="1:6" ht="36" customHeight="1">
      <c r="A9" s="40" t="s">
        <v>111</v>
      </c>
      <c r="B9" s="13" t="s">
        <v>5</v>
      </c>
      <c r="C9" s="43" t="s">
        <v>5</v>
      </c>
      <c r="D9" s="43" t="s">
        <v>5</v>
      </c>
      <c r="E9" s="43" t="s">
        <v>5</v>
      </c>
      <c r="F9" s="78" t="s">
        <v>5</v>
      </c>
    </row>
    <row r="10" spans="1:6" ht="36" customHeight="1">
      <c r="A10" s="40" t="s">
        <v>112</v>
      </c>
      <c r="B10" s="13" t="s">
        <v>4</v>
      </c>
      <c r="C10" s="41">
        <v>0</v>
      </c>
      <c r="D10" s="41">
        <v>0</v>
      </c>
      <c r="E10" s="41">
        <v>0</v>
      </c>
      <c r="F10" s="73">
        <v>0</v>
      </c>
    </row>
    <row r="11" spans="1:6" ht="36" customHeight="1">
      <c r="A11" s="40" t="s">
        <v>113</v>
      </c>
      <c r="B11" s="13" t="s">
        <v>4</v>
      </c>
      <c r="C11" s="41">
        <v>16100</v>
      </c>
      <c r="D11" s="41">
        <v>157597</v>
      </c>
      <c r="E11" s="41">
        <v>80285</v>
      </c>
      <c r="F11" s="73">
        <f>D11/E11*100-100</f>
        <v>96.29694214361336</v>
      </c>
    </row>
    <row r="12" spans="1:6" ht="36" customHeight="1">
      <c r="A12" s="75" t="s">
        <v>114</v>
      </c>
      <c r="B12" s="13" t="s">
        <v>115</v>
      </c>
      <c r="C12" s="41">
        <v>16100</v>
      </c>
      <c r="D12" s="41">
        <v>157597</v>
      </c>
      <c r="E12" s="41">
        <v>80285</v>
      </c>
      <c r="F12" s="73">
        <f>D12/E12*100-100</f>
        <v>96.29694214361336</v>
      </c>
    </row>
    <row r="13" spans="1:6" ht="36" customHeight="1">
      <c r="A13" s="40" t="s">
        <v>116</v>
      </c>
      <c r="B13" s="13" t="s">
        <v>4</v>
      </c>
      <c r="C13" s="41">
        <v>6768</v>
      </c>
      <c r="D13" s="41">
        <v>126295</v>
      </c>
      <c r="E13" s="41">
        <v>105793</v>
      </c>
      <c r="F13" s="73">
        <f aca="true" t="shared" si="0" ref="F13:F19">(D13/E13-1)*100</f>
        <v>19.379354021532613</v>
      </c>
    </row>
    <row r="14" spans="1:6" ht="36" customHeight="1">
      <c r="A14" s="75" t="s">
        <v>117</v>
      </c>
      <c r="B14" s="13" t="s">
        <v>4</v>
      </c>
      <c r="C14" s="41">
        <v>4903</v>
      </c>
      <c r="D14" s="41">
        <v>99927</v>
      </c>
      <c r="E14" s="41">
        <v>34923</v>
      </c>
      <c r="F14" s="73">
        <f t="shared" si="0"/>
        <v>186.13521175156774</v>
      </c>
    </row>
    <row r="15" spans="1:6" ht="36" customHeight="1">
      <c r="A15" s="40" t="s">
        <v>54</v>
      </c>
      <c r="B15" s="13" t="s">
        <v>22</v>
      </c>
      <c r="C15" s="35">
        <v>0</v>
      </c>
      <c r="D15" s="41">
        <v>418533</v>
      </c>
      <c r="E15" s="41">
        <v>540425</v>
      </c>
      <c r="F15" s="36">
        <f t="shared" si="0"/>
        <v>-22.554841097284537</v>
      </c>
    </row>
    <row r="16" spans="1:6" ht="36" customHeight="1">
      <c r="A16" s="40" t="s">
        <v>55</v>
      </c>
      <c r="B16" s="13" t="s">
        <v>22</v>
      </c>
      <c r="C16" s="35">
        <v>0</v>
      </c>
      <c r="D16" s="41">
        <v>93414</v>
      </c>
      <c r="E16" s="41">
        <v>56237</v>
      </c>
      <c r="F16" s="36">
        <f t="shared" si="0"/>
        <v>66.10772267368459</v>
      </c>
    </row>
    <row r="17" spans="1:6" ht="36" customHeight="1">
      <c r="A17" s="40" t="s">
        <v>56</v>
      </c>
      <c r="B17" s="13" t="s">
        <v>22</v>
      </c>
      <c r="C17" s="35">
        <v>29159</v>
      </c>
      <c r="D17" s="41">
        <v>213611</v>
      </c>
      <c r="E17" s="41">
        <v>179796</v>
      </c>
      <c r="F17" s="36">
        <f t="shared" si="0"/>
        <v>18.807426194131118</v>
      </c>
    </row>
    <row r="18" spans="1:6" ht="36" customHeight="1">
      <c r="A18" s="115" t="s">
        <v>89</v>
      </c>
      <c r="B18" s="116" t="s">
        <v>4</v>
      </c>
      <c r="C18" s="117">
        <v>14715</v>
      </c>
      <c r="D18" s="118">
        <v>95616</v>
      </c>
      <c r="E18" s="118">
        <v>79957</v>
      </c>
      <c r="F18" s="114">
        <f t="shared" si="0"/>
        <v>19.584276548644898</v>
      </c>
    </row>
    <row r="19" spans="1:6" ht="33" customHeight="1" thickBot="1">
      <c r="A19" s="49" t="s">
        <v>184</v>
      </c>
      <c r="B19" s="24" t="s">
        <v>4</v>
      </c>
      <c r="C19" s="119"/>
      <c r="D19" s="119">
        <v>87934</v>
      </c>
      <c r="E19" s="119">
        <v>68400</v>
      </c>
      <c r="F19" s="120">
        <f t="shared" si="0"/>
        <v>28.55847953216375</v>
      </c>
    </row>
    <row r="20" spans="1:7" ht="37.5" customHeight="1" thickTop="1">
      <c r="A20" s="29"/>
      <c r="B20" s="30"/>
      <c r="C20" s="38"/>
      <c r="D20" s="31"/>
      <c r="E20" s="31"/>
      <c r="F20" s="30"/>
      <c r="G20" s="30"/>
    </row>
    <row r="21" ht="42.75" customHeight="1"/>
  </sheetData>
  <sheetProtection/>
  <mergeCells count="1">
    <mergeCell ref="A1:F1"/>
  </mergeCells>
  <printOptions/>
  <pageMargins left="0.75" right="0.75" top="1" bottom="1" header="0.5" footer="0.5"/>
  <pageSetup firstPageNumber="1" useFirstPageNumber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H6" sqref="H6"/>
    </sheetView>
  </sheetViews>
  <sheetFormatPr defaultColWidth="9.00390625" defaultRowHeight="14.25"/>
  <cols>
    <col min="1" max="1" width="33.875" style="0" customWidth="1"/>
    <col min="2" max="2" width="9.25390625" style="0" customWidth="1"/>
    <col min="3" max="4" width="11.625" style="21" customWidth="1"/>
    <col min="5" max="5" width="11.25390625" style="0" customWidth="1"/>
  </cols>
  <sheetData>
    <row r="1" spans="1:5" ht="42.75" customHeight="1">
      <c r="A1" s="195" t="s">
        <v>23</v>
      </c>
      <c r="B1" s="195"/>
      <c r="C1" s="195"/>
      <c r="D1" s="195"/>
      <c r="E1" s="195"/>
    </row>
    <row r="2" spans="1:5" ht="17.25" customHeight="1" thickBot="1">
      <c r="A2" s="39"/>
      <c r="B2" s="39"/>
      <c r="C2" s="106"/>
      <c r="D2" s="198" t="s">
        <v>176</v>
      </c>
      <c r="E2" s="198"/>
    </row>
    <row r="3" spans="4:5" ht="12" customHeight="1" hidden="1" thickBot="1">
      <c r="D3" s="196"/>
      <c r="E3" s="197"/>
    </row>
    <row r="4" spans="1:5" ht="74.25" customHeight="1" thickTop="1">
      <c r="A4" s="2" t="s">
        <v>24</v>
      </c>
      <c r="B4" s="26" t="s">
        <v>25</v>
      </c>
      <c r="C4" s="4" t="s">
        <v>212</v>
      </c>
      <c r="D4" s="5" t="s">
        <v>26</v>
      </c>
      <c r="E4" s="50" t="s">
        <v>92</v>
      </c>
    </row>
    <row r="5" spans="1:5" ht="39" customHeight="1">
      <c r="A5" s="163" t="s">
        <v>202</v>
      </c>
      <c r="B5" s="165">
        <v>13809.5</v>
      </c>
      <c r="C5" s="165">
        <v>111409.93000000001</v>
      </c>
      <c r="D5" s="165">
        <v>105304.65000000001</v>
      </c>
      <c r="E5" s="166">
        <v>17.1</v>
      </c>
    </row>
    <row r="6" spans="1:5" ht="39" customHeight="1">
      <c r="A6" s="163" t="s">
        <v>27</v>
      </c>
      <c r="B6" s="165">
        <v>1969.18</v>
      </c>
      <c r="C6" s="165">
        <v>12186.11</v>
      </c>
      <c r="D6" s="165">
        <v>10897.970000000001</v>
      </c>
      <c r="E6" s="166">
        <v>11.1</v>
      </c>
    </row>
    <row r="7" spans="1:5" ht="39" customHeight="1">
      <c r="A7" s="163" t="s">
        <v>28</v>
      </c>
      <c r="B7" s="165">
        <v>11841</v>
      </c>
      <c r="C7" s="165">
        <v>99223.82</v>
      </c>
      <c r="D7" s="165">
        <v>94406.68000000001</v>
      </c>
      <c r="E7" s="166">
        <v>18.3</v>
      </c>
    </row>
    <row r="8" spans="1:5" ht="39" customHeight="1">
      <c r="A8" s="163" t="s">
        <v>29</v>
      </c>
      <c r="B8" s="165">
        <v>1040.8200000000002</v>
      </c>
      <c r="C8" s="165">
        <v>13010.09</v>
      </c>
      <c r="D8" s="165">
        <v>12788.720000000001</v>
      </c>
      <c r="E8" s="166">
        <v>4.5</v>
      </c>
    </row>
    <row r="9" spans="1:5" ht="39" customHeight="1">
      <c r="A9" s="163" t="s">
        <v>203</v>
      </c>
      <c r="B9" s="165">
        <v>11322.35</v>
      </c>
      <c r="C9" s="165">
        <v>89969.85</v>
      </c>
      <c r="D9" s="165">
        <v>84756.13</v>
      </c>
      <c r="E9" s="166">
        <v>20.2</v>
      </c>
    </row>
    <row r="10" spans="1:5" ht="39" customHeight="1">
      <c r="A10" s="155" t="s">
        <v>204</v>
      </c>
      <c r="B10" s="165">
        <v>1353.54</v>
      </c>
      <c r="C10" s="165">
        <v>7998.7300000000005</v>
      </c>
      <c r="D10" s="165">
        <v>7361.75</v>
      </c>
      <c r="E10" s="166">
        <v>9.3</v>
      </c>
    </row>
    <row r="11" spans="1:5" ht="39" customHeight="1">
      <c r="A11" s="163" t="s">
        <v>205</v>
      </c>
      <c r="B11" s="165">
        <v>92.79</v>
      </c>
      <c r="C11" s="165">
        <v>431.26000000000005</v>
      </c>
      <c r="D11" s="165">
        <v>398.05</v>
      </c>
      <c r="E11" s="166">
        <v>10.1</v>
      </c>
    </row>
    <row r="12" spans="1:5" ht="39" customHeight="1">
      <c r="A12" s="163" t="s">
        <v>30</v>
      </c>
      <c r="B12" s="165">
        <v>9251.09</v>
      </c>
      <c r="C12" s="165">
        <v>82720.02</v>
      </c>
      <c r="D12" s="165">
        <v>79008.86</v>
      </c>
      <c r="E12" s="166">
        <v>19.5</v>
      </c>
    </row>
    <row r="13" spans="1:5" ht="39" customHeight="1">
      <c r="A13" s="163" t="s">
        <v>31</v>
      </c>
      <c r="B13" s="165">
        <v>11238.42</v>
      </c>
      <c r="C13" s="165">
        <v>88240.07</v>
      </c>
      <c r="D13" s="165">
        <v>83487.38</v>
      </c>
      <c r="E13" s="166">
        <v>20</v>
      </c>
    </row>
    <row r="14" spans="1:5" ht="39" customHeight="1">
      <c r="A14" s="163" t="s">
        <v>51</v>
      </c>
      <c r="B14" s="165">
        <v>3456.4400000000005</v>
      </c>
      <c r="C14" s="165">
        <v>35562.9</v>
      </c>
      <c r="D14" s="165">
        <v>35858.670000000006</v>
      </c>
      <c r="E14" s="166">
        <v>15.6</v>
      </c>
    </row>
    <row r="15" spans="1:5" ht="39" customHeight="1">
      <c r="A15" s="163" t="s">
        <v>206</v>
      </c>
      <c r="B15" s="165">
        <v>5794.64</v>
      </c>
      <c r="C15" s="165">
        <v>47157.12</v>
      </c>
      <c r="D15" s="165">
        <v>43150.19</v>
      </c>
      <c r="E15" s="166">
        <v>22.8</v>
      </c>
    </row>
    <row r="16" spans="1:5" ht="39" customHeight="1">
      <c r="A16" s="163" t="s">
        <v>207</v>
      </c>
      <c r="B16" s="165">
        <v>4386.12</v>
      </c>
      <c r="C16" s="165">
        <v>27717.540000000005</v>
      </c>
      <c r="D16" s="165">
        <v>25503.48</v>
      </c>
      <c r="E16" s="166">
        <v>11</v>
      </c>
    </row>
    <row r="17" spans="1:5" ht="32.25" customHeight="1" thickBot="1">
      <c r="A17" s="164" t="s">
        <v>208</v>
      </c>
      <c r="B17" s="167">
        <v>172.29000000000002</v>
      </c>
      <c r="C17" s="167">
        <v>972.3700000000001</v>
      </c>
      <c r="D17" s="167">
        <v>792.3100000000001</v>
      </c>
      <c r="E17" s="168">
        <v>28.7</v>
      </c>
    </row>
    <row r="18" ht="36" customHeight="1">
      <c r="A18" s="25" t="s">
        <v>32</v>
      </c>
    </row>
  </sheetData>
  <sheetProtection/>
  <mergeCells count="3">
    <mergeCell ref="A1:E1"/>
    <mergeCell ref="D3:E3"/>
    <mergeCell ref="D2:E2"/>
  </mergeCells>
  <conditionalFormatting sqref="E5:E17">
    <cfRule type="cellIs" priority="1" dxfId="4" operator="lessThan" stopIfTrue="1">
      <formula>0</formula>
    </cfRule>
  </conditionalFormatting>
  <printOptions/>
  <pageMargins left="0.9448818897637796" right="0.7480314960629921" top="0.984251968503937" bottom="0.984251968503937" header="0.5118110236220472" footer="0.5118110236220472"/>
  <pageSetup firstPageNumber="1" useFirstPageNumber="1" horizontalDpi="180" verticalDpi="18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F22"/>
  <sheetViews>
    <sheetView tabSelected="1" zoomScalePageLayoutView="0" workbookViewId="0" topLeftCell="A3">
      <selection activeCell="I9" sqref="I9"/>
    </sheetView>
  </sheetViews>
  <sheetFormatPr defaultColWidth="9.00390625" defaultRowHeight="14.25"/>
  <cols>
    <col min="1" max="1" width="29.75390625" style="0" customWidth="1"/>
    <col min="2" max="2" width="8.375" style="0" customWidth="1"/>
    <col min="3" max="3" width="8.25390625" style="0" customWidth="1"/>
    <col min="4" max="4" width="10.125" style="1" customWidth="1"/>
    <col min="5" max="5" width="11.75390625" style="1" customWidth="1"/>
    <col min="6" max="6" width="11.375" style="0" customWidth="1"/>
  </cols>
  <sheetData>
    <row r="1" ht="9" customHeight="1" hidden="1"/>
    <row r="2" ht="15" hidden="1"/>
    <row r="3" spans="1:6" ht="26.25" customHeight="1">
      <c r="A3" s="195" t="s">
        <v>88</v>
      </c>
      <c r="B3" s="195"/>
      <c r="C3" s="199"/>
      <c r="D3" s="199"/>
      <c r="E3" s="199"/>
      <c r="F3" s="199"/>
    </row>
    <row r="4" spans="1:6" ht="16.5" customHeight="1" thickBot="1">
      <c r="A4" s="32"/>
      <c r="B4" s="32"/>
      <c r="C4" s="32"/>
      <c r="D4" s="33"/>
      <c r="E4" s="200" t="s">
        <v>107</v>
      </c>
      <c r="F4" s="201"/>
    </row>
    <row r="5" spans="1:6" ht="54" customHeight="1" thickTop="1">
      <c r="A5" s="52" t="s">
        <v>94</v>
      </c>
      <c r="B5" s="53" t="s">
        <v>95</v>
      </c>
      <c r="C5" s="47" t="s">
        <v>78</v>
      </c>
      <c r="D5" s="4" t="s">
        <v>179</v>
      </c>
      <c r="E5" s="48" t="s">
        <v>79</v>
      </c>
      <c r="F5" s="50" t="s">
        <v>93</v>
      </c>
    </row>
    <row r="6" spans="1:6" ht="33" customHeight="1">
      <c r="A6" s="63" t="s">
        <v>49</v>
      </c>
      <c r="B6" s="64" t="s">
        <v>81</v>
      </c>
      <c r="C6" s="129">
        <v>56461.67</v>
      </c>
      <c r="D6" s="129">
        <v>451647.66</v>
      </c>
      <c r="E6" s="129">
        <v>442505.53</v>
      </c>
      <c r="F6" s="130">
        <v>5.44007464879022</v>
      </c>
    </row>
    <row r="7" spans="1:6" ht="33" customHeight="1">
      <c r="A7" s="63" t="s">
        <v>76</v>
      </c>
      <c r="B7" s="64" t="s">
        <v>81</v>
      </c>
      <c r="C7" s="129">
        <v>7771</v>
      </c>
      <c r="D7" s="129">
        <v>44494.32</v>
      </c>
      <c r="E7" s="129">
        <v>54443.3</v>
      </c>
      <c r="F7" s="130">
        <v>-15.572335601313192</v>
      </c>
    </row>
    <row r="8" spans="1:6" ht="33" customHeight="1">
      <c r="A8" s="63" t="s">
        <v>28</v>
      </c>
      <c r="B8" s="64" t="s">
        <v>81</v>
      </c>
      <c r="C8" s="129">
        <v>48691.3</v>
      </c>
      <c r="D8" s="129">
        <v>407154</v>
      </c>
      <c r="E8" s="129">
        <v>388063</v>
      </c>
      <c r="F8" s="130">
        <v>8.388016670793919</v>
      </c>
    </row>
    <row r="9" spans="1:6" ht="33" customHeight="1">
      <c r="A9" s="63" t="s">
        <v>75</v>
      </c>
      <c r="B9" s="64" t="s">
        <v>81</v>
      </c>
      <c r="C9" s="129">
        <v>37256.25</v>
      </c>
      <c r="D9" s="129">
        <v>331880.01</v>
      </c>
      <c r="E9" s="129">
        <v>317692.83</v>
      </c>
      <c r="F9" s="130">
        <v>7.919102234696318</v>
      </c>
    </row>
    <row r="10" spans="1:6" ht="33" customHeight="1">
      <c r="A10" s="63" t="s">
        <v>50</v>
      </c>
      <c r="B10" s="64" t="s">
        <v>81</v>
      </c>
      <c r="C10" s="129">
        <v>54129.25</v>
      </c>
      <c r="D10" s="129">
        <v>438052.70999999996</v>
      </c>
      <c r="E10" s="129">
        <v>435900.3400000001</v>
      </c>
      <c r="F10" s="130">
        <v>3.8158839982354698</v>
      </c>
    </row>
    <row r="11" spans="1:6" ht="33" customHeight="1">
      <c r="A11" s="63" t="s">
        <v>27</v>
      </c>
      <c r="B11" s="64" t="s">
        <v>81</v>
      </c>
      <c r="C11" s="129">
        <v>8607.26</v>
      </c>
      <c r="D11" s="129">
        <v>44382.56</v>
      </c>
      <c r="E11" s="129">
        <v>55012.96</v>
      </c>
      <c r="F11" s="130">
        <v>-16.65645319554573</v>
      </c>
    </row>
    <row r="12" spans="1:6" ht="33" customHeight="1">
      <c r="A12" s="63" t="s">
        <v>28</v>
      </c>
      <c r="B12" s="64" t="s">
        <v>81</v>
      </c>
      <c r="C12" s="129">
        <v>45521.990000000005</v>
      </c>
      <c r="D12" s="129">
        <v>393670.15</v>
      </c>
      <c r="E12" s="129">
        <v>380887.38</v>
      </c>
      <c r="F12" s="130">
        <v>6.772778677045799</v>
      </c>
    </row>
    <row r="13" spans="1:6" ht="33" customHeight="1">
      <c r="A13" s="63" t="s">
        <v>30</v>
      </c>
      <c r="B13" s="64" t="s">
        <v>81</v>
      </c>
      <c r="C13" s="129">
        <v>36533.43</v>
      </c>
      <c r="D13" s="129">
        <v>324390.75</v>
      </c>
      <c r="E13" s="129">
        <v>312532.08</v>
      </c>
      <c r="F13" s="130">
        <v>7.225604218621262</v>
      </c>
    </row>
    <row r="14" spans="1:6" ht="42.75" customHeight="1">
      <c r="A14" s="63" t="s">
        <v>77</v>
      </c>
      <c r="B14" s="102" t="s">
        <v>87</v>
      </c>
      <c r="C14" s="65"/>
      <c r="D14" s="111" t="s">
        <v>183</v>
      </c>
      <c r="E14" s="76" t="s">
        <v>118</v>
      </c>
      <c r="F14" s="72" t="s">
        <v>92</v>
      </c>
    </row>
    <row r="15" spans="1:6" ht="30.75" customHeight="1">
      <c r="A15" s="63" t="s">
        <v>82</v>
      </c>
      <c r="B15" s="64" t="s">
        <v>86</v>
      </c>
      <c r="C15" s="64" t="s">
        <v>87</v>
      </c>
      <c r="D15" s="131">
        <v>32</v>
      </c>
      <c r="E15" s="131">
        <v>32</v>
      </c>
      <c r="F15" s="132" t="s">
        <v>185</v>
      </c>
    </row>
    <row r="16" spans="1:6" ht="30.75" customHeight="1">
      <c r="A16" s="63" t="s">
        <v>83</v>
      </c>
      <c r="B16" s="64" t="s">
        <v>86</v>
      </c>
      <c r="C16" s="64" t="s">
        <v>87</v>
      </c>
      <c r="D16" s="131">
        <v>11</v>
      </c>
      <c r="E16" s="131">
        <v>7</v>
      </c>
      <c r="F16" s="130">
        <f>(D16/E16-1)*100</f>
        <v>57.14285714285714</v>
      </c>
    </row>
    <row r="17" spans="1:6" ht="30.75" customHeight="1">
      <c r="A17" s="63" t="s">
        <v>84</v>
      </c>
      <c r="B17" s="64" t="s">
        <v>81</v>
      </c>
      <c r="C17" s="64" t="s">
        <v>87</v>
      </c>
      <c r="D17" s="131">
        <v>5247</v>
      </c>
      <c r="E17" s="131">
        <v>1181</v>
      </c>
      <c r="F17" s="130">
        <f>(D17/E17-1)*100</f>
        <v>344.28450465707033</v>
      </c>
    </row>
    <row r="18" spans="1:6" ht="30.75" customHeight="1">
      <c r="A18" s="63" t="s">
        <v>85</v>
      </c>
      <c r="B18" s="64" t="s">
        <v>81</v>
      </c>
      <c r="C18" s="64" t="s">
        <v>87</v>
      </c>
      <c r="D18" s="131">
        <f>D19+D20</f>
        <v>39387</v>
      </c>
      <c r="E18" s="131">
        <f>E19+E20</f>
        <v>48743</v>
      </c>
      <c r="F18" s="130">
        <f>(D18/E18-1)*100</f>
        <v>-19.194551012453065</v>
      </c>
    </row>
    <row r="19" spans="1:6" ht="30.75" customHeight="1">
      <c r="A19" s="63" t="s">
        <v>91</v>
      </c>
      <c r="B19" s="64" t="s">
        <v>81</v>
      </c>
      <c r="C19" s="64" t="s">
        <v>87</v>
      </c>
      <c r="D19" s="131">
        <v>20503</v>
      </c>
      <c r="E19" s="131">
        <v>18304</v>
      </c>
      <c r="F19" s="130">
        <f>(D19/E19-1)*100</f>
        <v>12.01376748251748</v>
      </c>
    </row>
    <row r="20" spans="1:6" ht="30.75" customHeight="1" thickBot="1">
      <c r="A20" s="66" t="s">
        <v>90</v>
      </c>
      <c r="B20" s="67" t="s">
        <v>81</v>
      </c>
      <c r="C20" s="67" t="s">
        <v>87</v>
      </c>
      <c r="D20" s="133">
        <v>18884</v>
      </c>
      <c r="E20" s="134">
        <v>30439</v>
      </c>
      <c r="F20" s="135">
        <f>(D20/E20-1)*100</f>
        <v>-37.961168238115576</v>
      </c>
    </row>
    <row r="21" spans="1:6" ht="21" thickTop="1">
      <c r="A21" s="1"/>
      <c r="B21" s="1"/>
      <c r="C21" s="27"/>
      <c r="D21" s="28"/>
      <c r="E21" s="28"/>
      <c r="F21" s="27"/>
    </row>
    <row r="22" ht="15">
      <c r="A22" t="s">
        <v>33</v>
      </c>
    </row>
  </sheetData>
  <sheetProtection/>
  <mergeCells count="2">
    <mergeCell ref="A3:F3"/>
    <mergeCell ref="E4:F4"/>
  </mergeCells>
  <printOptions/>
  <pageMargins left="0.75" right="0.75" top="1" bottom="1" header="0.5" footer="0.5"/>
  <pageSetup firstPageNumber="1" useFirstPageNumber="1"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7">
      <selection activeCell="H32" sqref="H32"/>
    </sheetView>
  </sheetViews>
  <sheetFormatPr defaultColWidth="9.00390625" defaultRowHeight="14.25"/>
  <cols>
    <col min="1" max="1" width="30.25390625" style="0" customWidth="1"/>
    <col min="2" max="2" width="8.75390625" style="0" customWidth="1"/>
    <col min="3" max="3" width="9.875" style="0" customWidth="1"/>
    <col min="4" max="4" width="10.75390625" style="21" customWidth="1"/>
    <col min="5" max="5" width="11.375" style="1" customWidth="1"/>
    <col min="6" max="6" width="8.50390625" style="0" customWidth="1"/>
  </cols>
  <sheetData>
    <row r="1" spans="1:6" ht="39" customHeight="1">
      <c r="A1" s="202" t="s">
        <v>34</v>
      </c>
      <c r="B1" s="202"/>
      <c r="C1" s="203"/>
      <c r="D1" s="203"/>
      <c r="E1" s="203"/>
      <c r="F1" s="203"/>
    </row>
    <row r="2" spans="5:6" ht="11.25" customHeight="1">
      <c r="E2" s="196" t="s">
        <v>35</v>
      </c>
      <c r="F2" s="204"/>
    </row>
    <row r="3" spans="1:6" ht="51" customHeight="1" thickTop="1">
      <c r="A3" s="2" t="s">
        <v>24</v>
      </c>
      <c r="B3" s="159" t="s">
        <v>1</v>
      </c>
      <c r="C3" s="26" t="s">
        <v>36</v>
      </c>
      <c r="D3" s="4" t="s">
        <v>178</v>
      </c>
      <c r="E3" s="5" t="s">
        <v>37</v>
      </c>
      <c r="F3" s="50" t="s">
        <v>92</v>
      </c>
    </row>
    <row r="4" spans="1:6" ht="31.5" customHeight="1">
      <c r="A4" s="136" t="s">
        <v>186</v>
      </c>
      <c r="B4" s="156" t="s">
        <v>38</v>
      </c>
      <c r="C4" s="138">
        <v>73.020042</v>
      </c>
      <c r="D4" s="138">
        <v>805.635255</v>
      </c>
      <c r="E4" s="138">
        <v>704.187622</v>
      </c>
      <c r="F4" s="139">
        <f>(D4/E4-1)*100</f>
        <v>14.40633573079193</v>
      </c>
    </row>
    <row r="5" spans="1:6" ht="31.5" customHeight="1">
      <c r="A5" s="136" t="s">
        <v>187</v>
      </c>
      <c r="B5" s="156" t="s">
        <v>39</v>
      </c>
      <c r="C5" s="138">
        <v>4413.56</v>
      </c>
      <c r="D5" s="138">
        <v>44363.64</v>
      </c>
      <c r="E5" s="138">
        <v>36686.96</v>
      </c>
      <c r="F5" s="139">
        <f aca="true" t="shared" si="0" ref="F5:F22">(D5/E5-1)*100</f>
        <v>20.924819063776347</v>
      </c>
    </row>
    <row r="6" spans="1:7" ht="31.5" customHeight="1">
      <c r="A6" s="140" t="s">
        <v>198</v>
      </c>
      <c r="B6" s="156" t="s">
        <v>39</v>
      </c>
      <c r="C6" s="141">
        <v>3070.95</v>
      </c>
      <c r="D6" s="142">
        <v>27856.55</v>
      </c>
      <c r="E6" s="142">
        <v>23934.37</v>
      </c>
      <c r="F6" s="139">
        <f t="shared" si="0"/>
        <v>16.387228909722708</v>
      </c>
      <c r="G6" t="s">
        <v>40</v>
      </c>
    </row>
    <row r="7" spans="1:6" ht="31.5" customHeight="1">
      <c r="A7" s="140" t="s">
        <v>199</v>
      </c>
      <c r="B7" s="156" t="s">
        <v>39</v>
      </c>
      <c r="C7" s="141">
        <v>1342.61</v>
      </c>
      <c r="D7" s="142">
        <v>16507.09</v>
      </c>
      <c r="E7" s="142">
        <v>12752.59</v>
      </c>
      <c r="F7" s="139">
        <f t="shared" si="0"/>
        <v>29.441078243713626</v>
      </c>
    </row>
    <row r="8" spans="1:6" ht="31.5" customHeight="1">
      <c r="A8" s="136" t="s">
        <v>189</v>
      </c>
      <c r="B8" s="156" t="s">
        <v>190</v>
      </c>
      <c r="C8" s="143">
        <v>32826</v>
      </c>
      <c r="D8" s="143">
        <v>160894</v>
      </c>
      <c r="E8" s="143">
        <v>90629</v>
      </c>
      <c r="F8" s="139">
        <f t="shared" si="0"/>
        <v>77.53037107327675</v>
      </c>
    </row>
    <row r="9" spans="1:6" ht="31.5" customHeight="1">
      <c r="A9" s="136" t="s">
        <v>191</v>
      </c>
      <c r="B9" s="156" t="s">
        <v>192</v>
      </c>
      <c r="C9" s="144">
        <v>40.29</v>
      </c>
      <c r="D9" s="144">
        <v>612.38</v>
      </c>
      <c r="E9" s="144">
        <v>622.47</v>
      </c>
      <c r="F9" s="139">
        <f t="shared" si="0"/>
        <v>-1.6209616527704251</v>
      </c>
    </row>
    <row r="10" spans="1:6" ht="31.5" customHeight="1">
      <c r="A10" s="136" t="s">
        <v>193</v>
      </c>
      <c r="B10" s="156" t="s">
        <v>41</v>
      </c>
      <c r="C10" s="143">
        <v>4020</v>
      </c>
      <c r="D10" s="143">
        <v>14024</v>
      </c>
      <c r="E10" s="143">
        <v>16229</v>
      </c>
      <c r="F10" s="139">
        <f t="shared" si="0"/>
        <v>-13.586789081274265</v>
      </c>
    </row>
    <row r="11" spans="1:6" ht="31.5" customHeight="1">
      <c r="A11" s="136" t="s">
        <v>46</v>
      </c>
      <c r="B11" s="156" t="s">
        <v>41</v>
      </c>
      <c r="C11" s="144">
        <v>0</v>
      </c>
      <c r="D11" s="144">
        <v>9253.04</v>
      </c>
      <c r="E11" s="144">
        <v>63938.64</v>
      </c>
      <c r="F11" s="139">
        <f t="shared" si="0"/>
        <v>-85.52825020988872</v>
      </c>
    </row>
    <row r="12" spans="1:6" ht="31.5" customHeight="1">
      <c r="A12" s="145" t="s">
        <v>194</v>
      </c>
      <c r="B12" s="157" t="s">
        <v>195</v>
      </c>
      <c r="C12" s="143">
        <v>93322</v>
      </c>
      <c r="D12" s="143">
        <v>779043</v>
      </c>
      <c r="E12" s="143">
        <v>804933</v>
      </c>
      <c r="F12" s="139">
        <f t="shared" si="0"/>
        <v>-3.2164167700914237</v>
      </c>
    </row>
    <row r="13" spans="1:6" ht="31.5" customHeight="1">
      <c r="A13" s="136" t="s">
        <v>196</v>
      </c>
      <c r="B13" s="156" t="s">
        <v>197</v>
      </c>
      <c r="C13" s="143">
        <v>430591.92</v>
      </c>
      <c r="D13" s="143">
        <v>3911846.02</v>
      </c>
      <c r="E13" s="143">
        <v>3640215.48</v>
      </c>
      <c r="F13" s="139">
        <f t="shared" si="0"/>
        <v>7.461935742331383</v>
      </c>
    </row>
    <row r="14" spans="1:6" ht="31.5" customHeight="1">
      <c r="A14" s="136" t="s">
        <v>44</v>
      </c>
      <c r="B14" s="156" t="s">
        <v>45</v>
      </c>
      <c r="C14" s="146">
        <v>8512</v>
      </c>
      <c r="D14" s="146">
        <v>72814.6</v>
      </c>
      <c r="E14" s="146">
        <v>142018.1</v>
      </c>
      <c r="F14" s="139">
        <f t="shared" si="0"/>
        <v>-48.728647968111105</v>
      </c>
    </row>
    <row r="15" spans="1:6" ht="31.5" customHeight="1">
      <c r="A15" s="147" t="s">
        <v>43</v>
      </c>
      <c r="B15" s="156" t="s">
        <v>22</v>
      </c>
      <c r="C15" s="143">
        <v>28116</v>
      </c>
      <c r="D15" s="143">
        <v>229154</v>
      </c>
      <c r="E15" s="143">
        <v>151133</v>
      </c>
      <c r="F15" s="139">
        <f t="shared" si="0"/>
        <v>51.62406621981963</v>
      </c>
    </row>
    <row r="16" spans="1:6" ht="31.5" customHeight="1">
      <c r="A16" s="147" t="s">
        <v>52</v>
      </c>
      <c r="B16" s="156" t="s">
        <v>42</v>
      </c>
      <c r="C16" s="144">
        <v>991.27</v>
      </c>
      <c r="D16" s="144">
        <v>4531.47</v>
      </c>
      <c r="E16" s="144">
        <v>4257.71</v>
      </c>
      <c r="F16" s="139">
        <f>(D16/E16-1)*100</f>
        <v>6.429747446397238</v>
      </c>
    </row>
    <row r="17" spans="1:6" ht="31.5" customHeight="1">
      <c r="A17" s="147" t="s">
        <v>53</v>
      </c>
      <c r="B17" s="156" t="s">
        <v>45</v>
      </c>
      <c r="C17" s="143">
        <v>1906</v>
      </c>
      <c r="D17" s="143">
        <v>25749</v>
      </c>
      <c r="E17" s="143">
        <v>20302</v>
      </c>
      <c r="F17" s="139">
        <f>(D17/E17-1)*100</f>
        <v>26.829868978425765</v>
      </c>
    </row>
    <row r="18" spans="1:6" ht="31.5" customHeight="1">
      <c r="A18" s="160" t="s">
        <v>188</v>
      </c>
      <c r="B18" s="158" t="s">
        <v>41</v>
      </c>
      <c r="C18" s="143">
        <v>740</v>
      </c>
      <c r="D18" s="143">
        <v>8551</v>
      </c>
      <c r="E18" s="143">
        <v>8479</v>
      </c>
      <c r="F18" s="139">
        <f t="shared" si="0"/>
        <v>0.8491567401816225</v>
      </c>
    </row>
    <row r="19" spans="1:6" ht="31.5" customHeight="1">
      <c r="A19" s="136" t="s">
        <v>47</v>
      </c>
      <c r="B19" s="156" t="s">
        <v>39</v>
      </c>
      <c r="C19" s="148">
        <v>8503.93</v>
      </c>
      <c r="D19" s="149">
        <v>94780.97</v>
      </c>
      <c r="E19" s="149">
        <v>89900.1</v>
      </c>
      <c r="F19" s="139">
        <f t="shared" si="0"/>
        <v>5.4292153178917335</v>
      </c>
    </row>
    <row r="20" spans="1:6" ht="30.75" customHeight="1">
      <c r="A20" s="136" t="s">
        <v>200</v>
      </c>
      <c r="B20" s="156" t="s">
        <v>39</v>
      </c>
      <c r="C20" s="162">
        <v>7341.53</v>
      </c>
      <c r="D20" s="162">
        <v>78768.91</v>
      </c>
      <c r="E20" s="162">
        <v>73234.57</v>
      </c>
      <c r="F20" s="139">
        <f t="shared" si="0"/>
        <v>7.557004840746662</v>
      </c>
    </row>
    <row r="21" spans="1:6" ht="34.5" customHeight="1" hidden="1">
      <c r="A21" s="136" t="s">
        <v>48</v>
      </c>
      <c r="B21" s="137" t="s">
        <v>39</v>
      </c>
      <c r="C21" s="161">
        <v>7796.85</v>
      </c>
      <c r="D21" s="162">
        <v>77764.85</v>
      </c>
      <c r="E21" s="162">
        <v>69415.52</v>
      </c>
      <c r="F21" s="139">
        <f t="shared" si="0"/>
        <v>12.028045025089495</v>
      </c>
    </row>
    <row r="22" spans="1:6" ht="32.25" customHeight="1" thickBot="1">
      <c r="A22" s="150" t="s">
        <v>201</v>
      </c>
      <c r="B22" s="151" t="s">
        <v>39</v>
      </c>
      <c r="C22" s="152">
        <v>7796.85</v>
      </c>
      <c r="D22" s="154">
        <v>77764.85</v>
      </c>
      <c r="E22" s="154">
        <v>69415.52</v>
      </c>
      <c r="F22" s="153">
        <f t="shared" si="0"/>
        <v>12.028045025089495</v>
      </c>
    </row>
    <row r="23" ht="15.75" thickTop="1"/>
    <row r="27" ht="15">
      <c r="C27" s="34"/>
    </row>
  </sheetData>
  <sheetProtection/>
  <mergeCells count="2">
    <mergeCell ref="A1:F1"/>
    <mergeCell ref="E2:F2"/>
  </mergeCells>
  <conditionalFormatting sqref="F4:F21">
    <cfRule type="cellIs" priority="2" dxfId="4" operator="lessThan" stopIfTrue="1">
      <formula>0</formula>
    </cfRule>
  </conditionalFormatting>
  <conditionalFormatting sqref="F22">
    <cfRule type="cellIs" priority="1" dxfId="4" operator="lessThan" stopIfTrue="1">
      <formula>0</formula>
    </cfRule>
  </conditionalFormatting>
  <printOptions/>
  <pageMargins left="0.75" right="0.75" top="1" bottom="1" header="0.5" footer="0.5"/>
  <pageSetup firstPageNumber="1" useFirstPageNumber="1" horizontalDpi="180" verticalDpi="18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6:K28"/>
  <sheetViews>
    <sheetView zoomScalePageLayoutView="0" workbookViewId="0" topLeftCell="A15">
      <selection activeCell="G19" sqref="G19"/>
    </sheetView>
  </sheetViews>
  <sheetFormatPr defaultColWidth="9.00390625" defaultRowHeight="14.25"/>
  <cols>
    <col min="1" max="1" width="35.50390625" style="0" customWidth="1"/>
    <col min="2" max="2" width="15.375" style="0" customWidth="1"/>
    <col min="3" max="3" width="16.875" style="0" customWidth="1"/>
    <col min="4" max="4" width="11.25390625" style="0" customWidth="1"/>
    <col min="7" max="7" width="9.375" style="0" bestFit="1" customWidth="1"/>
  </cols>
  <sheetData>
    <row r="1" ht="9" customHeight="1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33" customHeight="1" hidden="1"/>
    <row r="14" ht="15" hidden="1"/>
    <row r="15" ht="9.75" customHeight="1"/>
    <row r="16" spans="1:4" ht="21" customHeight="1">
      <c r="A16" s="195" t="s">
        <v>138</v>
      </c>
      <c r="B16" s="194"/>
      <c r="C16" s="194"/>
      <c r="D16" s="194"/>
    </row>
    <row r="17" spans="2:4" ht="18.75" customHeight="1" thickBot="1">
      <c r="B17" s="1"/>
      <c r="C17" s="205" t="s">
        <v>139</v>
      </c>
      <c r="D17" s="206"/>
    </row>
    <row r="18" spans="1:4" ht="65.25" customHeight="1" thickTop="1">
      <c r="A18" s="80" t="s">
        <v>140</v>
      </c>
      <c r="B18" s="107" t="s">
        <v>177</v>
      </c>
      <c r="C18" s="107" t="s">
        <v>209</v>
      </c>
      <c r="D18" s="81" t="s">
        <v>141</v>
      </c>
    </row>
    <row r="19" spans="1:7" ht="57.75" customHeight="1">
      <c r="A19" s="82" t="s">
        <v>142</v>
      </c>
      <c r="B19" s="42">
        <v>668403</v>
      </c>
      <c r="C19" s="103">
        <v>614162</v>
      </c>
      <c r="D19" s="74">
        <v>10.1</v>
      </c>
      <c r="G19" s="112"/>
    </row>
    <row r="20" spans="1:4" ht="57.75" customHeight="1">
      <c r="A20" s="82" t="s">
        <v>143</v>
      </c>
      <c r="B20" s="42">
        <v>109740</v>
      </c>
      <c r="C20" s="103">
        <v>106148</v>
      </c>
      <c r="D20" s="74">
        <v>4.3</v>
      </c>
    </row>
    <row r="21" spans="1:4" ht="57.75" customHeight="1">
      <c r="A21" s="82" t="s">
        <v>144</v>
      </c>
      <c r="B21" s="42">
        <v>213929</v>
      </c>
      <c r="C21" s="103">
        <v>196006</v>
      </c>
      <c r="D21" s="74">
        <v>12.6</v>
      </c>
    </row>
    <row r="22" spans="1:4" ht="57.75" customHeight="1">
      <c r="A22" s="82" t="s">
        <v>145</v>
      </c>
      <c r="B22" s="42">
        <v>344734</v>
      </c>
      <c r="C22" s="103">
        <v>312008</v>
      </c>
      <c r="D22" s="74">
        <v>9.1</v>
      </c>
    </row>
    <row r="23" spans="1:7" ht="57.75" customHeight="1">
      <c r="A23" s="83" t="s">
        <v>146</v>
      </c>
      <c r="B23" s="42">
        <v>24489</v>
      </c>
      <c r="C23" s="103">
        <v>22661</v>
      </c>
      <c r="D23" s="113">
        <v>5.8</v>
      </c>
      <c r="G23" s="112"/>
    </row>
    <row r="24" spans="1:11" ht="57.75" customHeight="1">
      <c r="A24" s="84" t="s">
        <v>147</v>
      </c>
      <c r="B24" s="42">
        <v>83125</v>
      </c>
      <c r="C24" s="103">
        <v>81131</v>
      </c>
      <c r="D24" s="74">
        <v>2.9</v>
      </c>
      <c r="G24" s="112"/>
      <c r="H24" s="121"/>
      <c r="I24" s="121"/>
      <c r="J24" s="121"/>
      <c r="K24" s="121"/>
    </row>
    <row r="25" spans="1:11" ht="57.75" customHeight="1">
      <c r="A25" s="84" t="s">
        <v>148</v>
      </c>
      <c r="B25" s="42">
        <v>31017</v>
      </c>
      <c r="C25" s="103">
        <v>27123</v>
      </c>
      <c r="D25" s="74">
        <v>14</v>
      </c>
      <c r="G25" s="112"/>
      <c r="H25" s="121"/>
      <c r="I25" s="121"/>
      <c r="J25" s="121"/>
      <c r="K25" s="121"/>
    </row>
    <row r="26" spans="1:7" ht="57.75" customHeight="1">
      <c r="A26" s="84" t="s">
        <v>149</v>
      </c>
      <c r="B26" s="42">
        <v>25294</v>
      </c>
      <c r="C26" s="103">
        <v>22649</v>
      </c>
      <c r="D26" s="74">
        <v>12.2</v>
      </c>
      <c r="G26" s="112"/>
    </row>
    <row r="27" spans="1:7" ht="57.75" customHeight="1" thickBot="1">
      <c r="A27" s="85" t="s">
        <v>150</v>
      </c>
      <c r="B27" s="86">
        <v>180809</v>
      </c>
      <c r="C27" s="104">
        <v>158444</v>
      </c>
      <c r="D27" s="87">
        <v>12.2</v>
      </c>
      <c r="G27" s="112"/>
    </row>
    <row r="28" spans="1:3" ht="50.25" customHeight="1" thickTop="1">
      <c r="A28" s="25" t="s">
        <v>151</v>
      </c>
      <c r="B28" s="1"/>
      <c r="C28" s="1"/>
    </row>
  </sheetData>
  <sheetProtection/>
  <mergeCells count="2">
    <mergeCell ref="A16:D16"/>
    <mergeCell ref="C17:D17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8">
      <selection activeCell="I15" sqref="I15"/>
    </sheetView>
  </sheetViews>
  <sheetFormatPr defaultColWidth="9.00390625" defaultRowHeight="14.25"/>
  <cols>
    <col min="1" max="1" width="29.25390625" style="0" customWidth="1"/>
    <col min="2" max="2" width="11.25390625" style="0" customWidth="1"/>
    <col min="3" max="3" width="13.25390625" style="0" customWidth="1"/>
    <col min="4" max="4" width="12.875" style="0" customWidth="1"/>
    <col min="5" max="5" width="10.50390625" style="0" customWidth="1"/>
  </cols>
  <sheetData>
    <row r="1" ht="7.5" customHeight="1" hidden="1"/>
    <row r="2" spans="1:5" ht="27" customHeight="1">
      <c r="A2" s="207" t="s">
        <v>106</v>
      </c>
      <c r="B2" s="207"/>
      <c r="C2" s="207"/>
      <c r="D2" s="207"/>
      <c r="E2" s="207"/>
    </row>
    <row r="3" spans="1:5" ht="15" customHeight="1" thickBot="1">
      <c r="A3" s="45"/>
      <c r="B3" s="45"/>
      <c r="C3" s="45"/>
      <c r="D3" s="45"/>
      <c r="E3" s="45"/>
    </row>
    <row r="4" spans="1:5" ht="46.5" customHeight="1" thickTop="1">
      <c r="A4" s="54" t="s">
        <v>96</v>
      </c>
      <c r="B4" s="55" t="s">
        <v>80</v>
      </c>
      <c r="C4" s="56" t="s">
        <v>213</v>
      </c>
      <c r="D4" s="56" t="s">
        <v>97</v>
      </c>
      <c r="E4" s="57" t="s">
        <v>93</v>
      </c>
    </row>
    <row r="5" spans="1:5" ht="24.75" customHeight="1">
      <c r="A5" s="105" t="s">
        <v>171</v>
      </c>
      <c r="B5" s="59" t="s">
        <v>58</v>
      </c>
      <c r="C5" s="170">
        <v>668403</v>
      </c>
      <c r="D5" s="170">
        <v>614162</v>
      </c>
      <c r="E5" s="171">
        <v>10.1</v>
      </c>
    </row>
    <row r="6" spans="1:5" ht="24.75" customHeight="1">
      <c r="A6" s="69" t="s">
        <v>134</v>
      </c>
      <c r="B6" s="59" t="s">
        <v>58</v>
      </c>
      <c r="C6" s="170">
        <v>109740</v>
      </c>
      <c r="D6" s="170">
        <v>106148</v>
      </c>
      <c r="E6" s="171">
        <v>4.3</v>
      </c>
    </row>
    <row r="7" spans="1:5" ht="24.75" customHeight="1">
      <c r="A7" s="69" t="s">
        <v>135</v>
      </c>
      <c r="B7" s="59" t="s">
        <v>58</v>
      </c>
      <c r="C7" s="170">
        <v>213929</v>
      </c>
      <c r="D7" s="170">
        <v>196006</v>
      </c>
      <c r="E7" s="171">
        <v>12.6</v>
      </c>
    </row>
    <row r="8" spans="1:5" ht="24.75" customHeight="1">
      <c r="A8" s="69" t="s">
        <v>136</v>
      </c>
      <c r="B8" s="59" t="s">
        <v>58</v>
      </c>
      <c r="C8" s="172">
        <v>191615</v>
      </c>
      <c r="D8" s="173">
        <v>177265</v>
      </c>
      <c r="E8" s="174">
        <v>11.6</v>
      </c>
    </row>
    <row r="9" spans="1:5" ht="24.75" customHeight="1">
      <c r="A9" s="69" t="s">
        <v>137</v>
      </c>
      <c r="B9" s="59" t="s">
        <v>58</v>
      </c>
      <c r="C9" s="170">
        <v>344734</v>
      </c>
      <c r="D9" s="170">
        <v>312008</v>
      </c>
      <c r="E9" s="171">
        <v>9.1</v>
      </c>
    </row>
    <row r="10" spans="1:5" ht="24.75" customHeight="1">
      <c r="A10" s="69" t="s">
        <v>59</v>
      </c>
      <c r="B10" s="59" t="s">
        <v>58</v>
      </c>
      <c r="C10" s="175">
        <v>111410</v>
      </c>
      <c r="D10" s="176">
        <v>105305</v>
      </c>
      <c r="E10" s="177">
        <v>17.1</v>
      </c>
    </row>
    <row r="11" spans="1:5" ht="24.75" customHeight="1">
      <c r="A11" s="69" t="s">
        <v>60</v>
      </c>
      <c r="B11" s="59" t="s">
        <v>58</v>
      </c>
      <c r="C11" s="178">
        <v>283892</v>
      </c>
      <c r="D11" s="178">
        <v>187078</v>
      </c>
      <c r="E11" s="177">
        <v>51.8</v>
      </c>
    </row>
    <row r="12" spans="1:5" ht="24.75" customHeight="1">
      <c r="A12" s="69" t="s">
        <v>61</v>
      </c>
      <c r="B12" s="59" t="s">
        <v>58</v>
      </c>
      <c r="C12" s="179">
        <v>157597</v>
      </c>
      <c r="D12" s="179">
        <v>80285</v>
      </c>
      <c r="E12" s="177">
        <f aca="true" t="shared" si="0" ref="E12:E26">(C12/D12-1)*100</f>
        <v>96.29694214361338</v>
      </c>
    </row>
    <row r="13" spans="1:5" ht="24.75" customHeight="1">
      <c r="A13" s="69" t="s">
        <v>3</v>
      </c>
      <c r="B13" s="59" t="s">
        <v>58</v>
      </c>
      <c r="C13" s="180">
        <v>334649.4</v>
      </c>
      <c r="D13" s="180">
        <v>297208.8</v>
      </c>
      <c r="E13" s="177">
        <v>12.6</v>
      </c>
    </row>
    <row r="14" spans="1:5" ht="24.75" customHeight="1">
      <c r="A14" s="69" t="s">
        <v>74</v>
      </c>
      <c r="B14" s="59" t="s">
        <v>62</v>
      </c>
      <c r="C14" s="181">
        <v>4434</v>
      </c>
      <c r="D14" s="181">
        <v>3253</v>
      </c>
      <c r="E14" s="177">
        <f t="shared" si="0"/>
        <v>36.30494927758991</v>
      </c>
    </row>
    <row r="15" spans="1:5" ht="24.75" customHeight="1">
      <c r="A15" s="69" t="s">
        <v>63</v>
      </c>
      <c r="B15" s="59" t="s">
        <v>58</v>
      </c>
      <c r="C15" s="178">
        <v>70600</v>
      </c>
      <c r="D15" s="178">
        <v>58304</v>
      </c>
      <c r="E15" s="177">
        <f t="shared" si="0"/>
        <v>21.08946212952798</v>
      </c>
    </row>
    <row r="16" spans="1:5" ht="24.75" customHeight="1">
      <c r="A16" s="69" t="s">
        <v>64</v>
      </c>
      <c r="B16" s="59" t="s">
        <v>99</v>
      </c>
      <c r="C16" s="178">
        <v>199828</v>
      </c>
      <c r="D16" s="178">
        <v>160188</v>
      </c>
      <c r="E16" s="177">
        <f t="shared" si="0"/>
        <v>24.745923539840685</v>
      </c>
    </row>
    <row r="17" spans="1:5" ht="24.75" customHeight="1">
      <c r="A17" s="69" t="s">
        <v>100</v>
      </c>
      <c r="B17" s="59" t="s">
        <v>99</v>
      </c>
      <c r="C17" s="76">
        <v>93452.7</v>
      </c>
      <c r="D17" s="76">
        <v>79921</v>
      </c>
      <c r="E17" s="177">
        <f t="shared" si="0"/>
        <v>16.9313447028941</v>
      </c>
    </row>
    <row r="18" spans="1:5" ht="24.75" customHeight="1">
      <c r="A18" s="69" t="s">
        <v>101</v>
      </c>
      <c r="B18" s="59" t="s">
        <v>99</v>
      </c>
      <c r="C18" s="178">
        <v>63466.7</v>
      </c>
      <c r="D18" s="178">
        <v>53391.4</v>
      </c>
      <c r="E18" s="177">
        <f t="shared" si="0"/>
        <v>18.870642088426216</v>
      </c>
    </row>
    <row r="19" spans="1:5" ht="24.75" customHeight="1">
      <c r="A19" s="105" t="s">
        <v>172</v>
      </c>
      <c r="B19" s="59" t="s">
        <v>99</v>
      </c>
      <c r="C19" s="178">
        <v>768937</v>
      </c>
      <c r="D19" s="178">
        <v>709286</v>
      </c>
      <c r="E19" s="177">
        <f t="shared" si="0"/>
        <v>8.41000668277676</v>
      </c>
    </row>
    <row r="20" spans="1:5" ht="24.75" customHeight="1">
      <c r="A20" s="105" t="s">
        <v>214</v>
      </c>
      <c r="B20" s="59" t="s">
        <v>99</v>
      </c>
      <c r="C20" s="178">
        <v>536079</v>
      </c>
      <c r="D20" s="178">
        <v>503077</v>
      </c>
      <c r="E20" s="177">
        <f t="shared" si="0"/>
        <v>6.560029577977122</v>
      </c>
    </row>
    <row r="21" spans="1:5" ht="24.75" customHeight="1">
      <c r="A21" s="105" t="s">
        <v>173</v>
      </c>
      <c r="B21" s="59" t="s">
        <v>99</v>
      </c>
      <c r="C21" s="178">
        <v>310307</v>
      </c>
      <c r="D21" s="178">
        <v>251199</v>
      </c>
      <c r="E21" s="182">
        <v>23.5</v>
      </c>
    </row>
    <row r="22" spans="1:5" ht="24.75" customHeight="1">
      <c r="A22" s="69" t="s">
        <v>102</v>
      </c>
      <c r="B22" s="59" t="s">
        <v>99</v>
      </c>
      <c r="C22" s="183">
        <v>10737</v>
      </c>
      <c r="D22" s="183">
        <v>10220</v>
      </c>
      <c r="E22" s="177">
        <f t="shared" si="0"/>
        <v>5.058708414872792</v>
      </c>
    </row>
    <row r="23" spans="1:5" ht="24.75" customHeight="1">
      <c r="A23" s="69" t="s">
        <v>73</v>
      </c>
      <c r="B23" s="59" t="s">
        <v>99</v>
      </c>
      <c r="C23" s="13">
        <v>254851.75</v>
      </c>
      <c r="D23" s="184">
        <v>177971.15</v>
      </c>
      <c r="E23" s="177">
        <f t="shared" si="0"/>
        <v>43.19834984490465</v>
      </c>
    </row>
    <row r="24" spans="1:5" ht="24.75" customHeight="1">
      <c r="A24" s="69" t="s">
        <v>47</v>
      </c>
      <c r="B24" s="59" t="s">
        <v>99</v>
      </c>
      <c r="C24" s="185">
        <v>94780.97</v>
      </c>
      <c r="D24" s="185">
        <v>89900.1</v>
      </c>
      <c r="E24" s="186">
        <v>5.4</v>
      </c>
    </row>
    <row r="25" spans="1:5" ht="24.75" customHeight="1">
      <c r="A25" s="70" t="s">
        <v>103</v>
      </c>
      <c r="B25" s="60" t="s">
        <v>104</v>
      </c>
      <c r="C25" s="187">
        <v>78768.91</v>
      </c>
      <c r="D25" s="187">
        <v>73234.57</v>
      </c>
      <c r="E25" s="186">
        <v>7.6</v>
      </c>
    </row>
    <row r="26" spans="1:5" ht="24.75" customHeight="1" thickBot="1">
      <c r="A26" s="71" t="s">
        <v>105</v>
      </c>
      <c r="B26" s="61" t="s">
        <v>104</v>
      </c>
      <c r="C26" s="188">
        <v>77764.85</v>
      </c>
      <c r="D26" s="188">
        <v>69415.52</v>
      </c>
      <c r="E26" s="189">
        <f t="shared" si="0"/>
        <v>12.028045025089495</v>
      </c>
    </row>
    <row r="27" ht="15.75" thickTop="1"/>
    <row r="28" spans="1:3" ht="15">
      <c r="A28" s="208"/>
      <c r="B28" s="208"/>
      <c r="C28" s="208"/>
    </row>
  </sheetData>
  <sheetProtection/>
  <mergeCells count="2">
    <mergeCell ref="A2:E2"/>
    <mergeCell ref="A28:C28"/>
  </mergeCells>
  <conditionalFormatting sqref="E24:E25">
    <cfRule type="cellIs" priority="1" dxfId="4" operator="lessThan" stopIfTrue="1">
      <formula>0</formula>
    </cfRule>
  </conditionalFormatting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6">
      <selection activeCell="H6" sqref="H6"/>
    </sheetView>
  </sheetViews>
  <sheetFormatPr defaultColWidth="9.00390625" defaultRowHeight="14.25"/>
  <cols>
    <col min="1" max="1" width="33.75390625" style="0" customWidth="1"/>
    <col min="2" max="2" width="9.25390625" style="0" customWidth="1"/>
    <col min="3" max="3" width="11.00390625" style="0" customWidth="1"/>
    <col min="4" max="4" width="10.75390625" style="0" customWidth="1"/>
    <col min="5" max="5" width="10.00390625" style="0" customWidth="1"/>
  </cols>
  <sheetData>
    <row r="1" ht="1.5" customHeight="1"/>
    <row r="2" spans="1:5" ht="24" customHeight="1">
      <c r="A2" s="215" t="s">
        <v>67</v>
      </c>
      <c r="B2" s="215"/>
      <c r="C2" s="215"/>
      <c r="D2" s="215"/>
      <c r="E2" s="215"/>
    </row>
    <row r="3" ht="22.5" customHeight="1" thickBot="1"/>
    <row r="4" spans="1:5" ht="15">
      <c r="A4" s="209" t="s">
        <v>66</v>
      </c>
      <c r="B4" s="211" t="s">
        <v>65</v>
      </c>
      <c r="C4" s="216" t="s">
        <v>210</v>
      </c>
      <c r="D4" s="216" t="s">
        <v>211</v>
      </c>
      <c r="E4" s="213" t="s">
        <v>57</v>
      </c>
    </row>
    <row r="5" spans="1:5" ht="33" customHeight="1">
      <c r="A5" s="210"/>
      <c r="B5" s="212"/>
      <c r="C5" s="217"/>
      <c r="D5" s="217"/>
      <c r="E5" s="214"/>
    </row>
    <row r="6" spans="1:5" ht="30" customHeight="1">
      <c r="A6" s="68" t="s">
        <v>119</v>
      </c>
      <c r="B6" s="58" t="s">
        <v>4</v>
      </c>
      <c r="C6" s="122">
        <v>334649.4</v>
      </c>
      <c r="D6" s="122">
        <v>297208.8</v>
      </c>
      <c r="E6" s="62">
        <f>(C6/D6-1)*100</f>
        <v>12.5974062679167</v>
      </c>
    </row>
    <row r="7" spans="1:5" ht="30" customHeight="1">
      <c r="A7" s="68" t="s">
        <v>120</v>
      </c>
      <c r="B7" s="58" t="s">
        <v>4</v>
      </c>
      <c r="C7" s="123">
        <v>11217.8</v>
      </c>
      <c r="D7" s="124">
        <v>8603</v>
      </c>
      <c r="E7" s="62">
        <f aca="true" t="shared" si="0" ref="E7:E24">(C7/D7-1)*100</f>
        <v>30.39404858770196</v>
      </c>
    </row>
    <row r="8" spans="1:5" ht="30" customHeight="1">
      <c r="A8" s="68" t="s">
        <v>121</v>
      </c>
      <c r="B8" s="58" t="s">
        <v>4</v>
      </c>
      <c r="C8" s="122">
        <v>312341.1</v>
      </c>
      <c r="D8" s="122">
        <v>277359.1</v>
      </c>
      <c r="E8" s="62">
        <f t="shared" si="0"/>
        <v>12.612530109882814</v>
      </c>
    </row>
    <row r="9" spans="1:5" ht="30" customHeight="1">
      <c r="A9" s="68" t="s">
        <v>122</v>
      </c>
      <c r="B9" s="58" t="s">
        <v>4</v>
      </c>
      <c r="C9" s="122">
        <v>9047.1</v>
      </c>
      <c r="D9" s="122">
        <v>7062.8</v>
      </c>
      <c r="E9" s="62">
        <f t="shared" si="0"/>
        <v>28.095089766098425</v>
      </c>
    </row>
    <row r="10" spans="1:5" ht="30" customHeight="1">
      <c r="A10" s="68" t="s">
        <v>123</v>
      </c>
      <c r="B10" s="58" t="s">
        <v>4</v>
      </c>
      <c r="C10" s="122">
        <v>303294</v>
      </c>
      <c r="D10" s="122">
        <f>D8-D9</f>
        <v>270296.3</v>
      </c>
      <c r="E10" s="62">
        <f t="shared" si="0"/>
        <v>12.207973250096282</v>
      </c>
    </row>
    <row r="11" spans="1:5" ht="30" customHeight="1">
      <c r="A11" s="68" t="s">
        <v>124</v>
      </c>
      <c r="B11" s="58" t="s">
        <v>4</v>
      </c>
      <c r="C11" s="122">
        <v>22308.3</v>
      </c>
      <c r="D11" s="122">
        <v>19849.7</v>
      </c>
      <c r="E11" s="62">
        <f t="shared" si="0"/>
        <v>12.386081401734028</v>
      </c>
    </row>
    <row r="12" spans="1:5" ht="30" customHeight="1">
      <c r="A12" s="68" t="s">
        <v>98</v>
      </c>
      <c r="B12" s="58" t="s">
        <v>4</v>
      </c>
      <c r="C12" s="122">
        <v>2170.7</v>
      </c>
      <c r="D12" s="122">
        <v>1540.2</v>
      </c>
      <c r="E12" s="62">
        <f t="shared" si="0"/>
        <v>40.93624204648745</v>
      </c>
    </row>
    <row r="13" spans="1:5" ht="30" customHeight="1">
      <c r="A13" s="68" t="s">
        <v>125</v>
      </c>
      <c r="B13" s="58" t="s">
        <v>4</v>
      </c>
      <c r="C13" s="122">
        <v>238496.2</v>
      </c>
      <c r="D13" s="122">
        <v>209899.4</v>
      </c>
      <c r="E13" s="62">
        <f t="shared" si="0"/>
        <v>13.624050378419383</v>
      </c>
    </row>
    <row r="14" spans="1:5" ht="30" customHeight="1">
      <c r="A14" s="68" t="s">
        <v>126</v>
      </c>
      <c r="B14" s="58" t="s">
        <v>4</v>
      </c>
      <c r="C14" s="122">
        <v>201629.5</v>
      </c>
      <c r="D14" s="122">
        <v>183310.4</v>
      </c>
      <c r="E14" s="62">
        <f t="shared" si="0"/>
        <v>9.99348645794238</v>
      </c>
    </row>
    <row r="15" spans="1:5" ht="30" customHeight="1">
      <c r="A15" s="68" t="s">
        <v>127</v>
      </c>
      <c r="B15" s="58" t="s">
        <v>4</v>
      </c>
      <c r="C15" s="122">
        <v>96153.2</v>
      </c>
      <c r="D15" s="122">
        <v>87309.4</v>
      </c>
      <c r="E15" s="62">
        <f t="shared" si="0"/>
        <v>10.129264432008478</v>
      </c>
    </row>
    <row r="16" spans="1:5" ht="30" customHeight="1">
      <c r="A16" s="68" t="s">
        <v>128</v>
      </c>
      <c r="B16" s="58" t="s">
        <v>4</v>
      </c>
      <c r="C16" s="126">
        <f>C17+C19+C21+C23</f>
        <v>663816.9999999999</v>
      </c>
      <c r="D16" s="126">
        <f>D17+D19+D21+D23</f>
        <v>635789.2</v>
      </c>
      <c r="E16" s="62">
        <f t="shared" si="0"/>
        <v>4.408347924123257</v>
      </c>
    </row>
    <row r="17" spans="1:5" ht="30" customHeight="1">
      <c r="A17" s="68" t="s">
        <v>129</v>
      </c>
      <c r="B17" s="58" t="s">
        <v>4</v>
      </c>
      <c r="C17" s="125">
        <v>408406</v>
      </c>
      <c r="D17" s="125">
        <v>406143.3</v>
      </c>
      <c r="E17" s="62">
        <f t="shared" si="0"/>
        <v>0.5571186327584465</v>
      </c>
    </row>
    <row r="18" spans="1:5" ht="30" customHeight="1">
      <c r="A18" s="68" t="s">
        <v>130</v>
      </c>
      <c r="B18" s="58" t="s">
        <v>4</v>
      </c>
      <c r="C18" s="125">
        <v>289810.6</v>
      </c>
      <c r="D18" s="125">
        <v>300926.7</v>
      </c>
      <c r="E18" s="62">
        <f t="shared" si="0"/>
        <v>-3.6939560364700252</v>
      </c>
    </row>
    <row r="19" spans="1:5" ht="30" customHeight="1">
      <c r="A19" s="68" t="s">
        <v>131</v>
      </c>
      <c r="B19" s="58" t="s">
        <v>4</v>
      </c>
      <c r="C19" s="122">
        <v>229931.7</v>
      </c>
      <c r="D19" s="122">
        <v>206763.1</v>
      </c>
      <c r="E19" s="62">
        <f t="shared" si="0"/>
        <v>11.205384326313549</v>
      </c>
    </row>
    <row r="20" spans="1:5" ht="30" customHeight="1">
      <c r="A20" s="68" t="s">
        <v>98</v>
      </c>
      <c r="B20" s="58" t="s">
        <v>4</v>
      </c>
      <c r="C20" s="122">
        <v>8317.4</v>
      </c>
      <c r="D20" s="122">
        <v>5280.2</v>
      </c>
      <c r="E20" s="62">
        <f t="shared" si="0"/>
        <v>57.52054846407333</v>
      </c>
    </row>
    <row r="21" spans="1:5" ht="30" customHeight="1">
      <c r="A21" s="68" t="s">
        <v>132</v>
      </c>
      <c r="B21" s="58" t="s">
        <v>4</v>
      </c>
      <c r="C21" s="126">
        <v>3949.6</v>
      </c>
      <c r="D21" s="126">
        <v>3556.6</v>
      </c>
      <c r="E21" s="62">
        <f t="shared" si="0"/>
        <v>11.049879098014959</v>
      </c>
    </row>
    <row r="22" spans="1:5" ht="30" customHeight="1">
      <c r="A22" s="68" t="s">
        <v>98</v>
      </c>
      <c r="B22" s="58" t="s">
        <v>4</v>
      </c>
      <c r="C22" s="126">
        <v>889.8</v>
      </c>
      <c r="D22" s="126">
        <v>774.5</v>
      </c>
      <c r="E22" s="62">
        <f t="shared" si="0"/>
        <v>14.887023886378303</v>
      </c>
    </row>
    <row r="23" spans="1:5" ht="30" customHeight="1">
      <c r="A23" s="68" t="s">
        <v>133</v>
      </c>
      <c r="B23" s="58" t="s">
        <v>4</v>
      </c>
      <c r="C23" s="126">
        <v>21529.7</v>
      </c>
      <c r="D23" s="126">
        <v>19326.2</v>
      </c>
      <c r="E23" s="62">
        <f t="shared" si="0"/>
        <v>11.401620597944762</v>
      </c>
    </row>
    <row r="24" spans="1:5" ht="30" customHeight="1" thickBot="1">
      <c r="A24" s="108" t="s">
        <v>98</v>
      </c>
      <c r="B24" s="109" t="s">
        <v>4</v>
      </c>
      <c r="C24" s="127">
        <v>1763.1</v>
      </c>
      <c r="D24" s="127">
        <v>1354</v>
      </c>
      <c r="E24" s="110">
        <f t="shared" si="0"/>
        <v>30.214180206794673</v>
      </c>
    </row>
    <row r="25" ht="15.75" thickTop="1"/>
  </sheetData>
  <sheetProtection/>
  <mergeCells count="6">
    <mergeCell ref="A4:A5"/>
    <mergeCell ref="B4:B5"/>
    <mergeCell ref="E4:E5"/>
    <mergeCell ref="A2:E2"/>
    <mergeCell ref="C4:C5"/>
    <mergeCell ref="D4:D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李超明</cp:lastModifiedBy>
  <cp:lastPrinted>2016-01-19T01:46:41Z</cp:lastPrinted>
  <dcterms:created xsi:type="dcterms:W3CDTF">2002-01-05T05:55:20Z</dcterms:created>
  <dcterms:modified xsi:type="dcterms:W3CDTF">2016-01-19T08:15:32Z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