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tabRatio="599" activeTab="1"/>
  </bookViews>
  <sheets>
    <sheet name="主要经济指标" sheetId="1" r:id="rId1"/>
    <sheet name="工业产值" sheetId="2" r:id="rId2"/>
    <sheet name="工业增加值" sheetId="3" r:id="rId3"/>
    <sheet name="工业产品产量" sheetId="4" r:id="rId4"/>
    <sheet name="固定资产投资" sheetId="5" r:id="rId5"/>
    <sheet name="国内贸易" sheetId="6" r:id="rId6"/>
    <sheet name="其他" sheetId="7" r:id="rId7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C26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玖其</t>
        </r>
        <r>
          <rPr>
            <sz val="9"/>
            <rFont val="Tahoma"/>
            <family val="2"/>
          </rPr>
          <t>—205-1/205-2—</t>
        </r>
        <r>
          <rPr>
            <sz val="9"/>
            <rFont val="宋体"/>
            <family val="0"/>
          </rPr>
          <t>检索汇总</t>
        </r>
        <r>
          <rPr>
            <sz val="9"/>
            <rFont val="Tahoma"/>
            <family val="2"/>
          </rPr>
          <t>—</t>
        </r>
        <r>
          <rPr>
            <sz val="9"/>
            <rFont val="宋体"/>
            <family val="0"/>
          </rPr>
          <t>汇总结果编辑</t>
        </r>
        <r>
          <rPr>
            <sz val="9"/>
            <rFont val="Tahoma"/>
            <family val="2"/>
          </rPr>
          <t xml:space="preserve">—205-1 </t>
        </r>
        <r>
          <rPr>
            <sz val="9"/>
            <rFont val="宋体"/>
            <family val="0"/>
          </rPr>
          <t>工业企业能源购进消费与库存—33栏工业生产消费</t>
        </r>
      </text>
    </comment>
    <comment ref="D26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玖其</t>
        </r>
        <r>
          <rPr>
            <sz val="9"/>
            <rFont val="Tahoma"/>
            <family val="2"/>
          </rPr>
          <t>—205-1/205-2—</t>
        </r>
        <r>
          <rPr>
            <sz val="9"/>
            <rFont val="宋体"/>
            <family val="0"/>
          </rPr>
          <t>检索汇总</t>
        </r>
        <r>
          <rPr>
            <sz val="9"/>
            <rFont val="Tahoma"/>
            <family val="2"/>
          </rPr>
          <t>—</t>
        </r>
        <r>
          <rPr>
            <sz val="9"/>
            <rFont val="宋体"/>
            <family val="0"/>
          </rPr>
          <t>汇总结果编辑</t>
        </r>
        <r>
          <rPr>
            <sz val="9"/>
            <rFont val="Tahoma"/>
            <family val="2"/>
          </rPr>
          <t xml:space="preserve">—205-1 </t>
        </r>
        <r>
          <rPr>
            <sz val="9"/>
            <rFont val="宋体"/>
            <family val="0"/>
          </rPr>
          <t>工业企业能源购进消费与库存—33栏工业生产消费</t>
        </r>
      </text>
    </comment>
  </commentList>
</comments>
</file>

<file path=xl/comments4.xml><?xml version="1.0" encoding="utf-8"?>
<comments xmlns="http://schemas.openxmlformats.org/spreadsheetml/2006/main">
  <authors>
    <author>Chinese User</author>
  </authors>
  <commentList>
    <comment ref="A3" authorId="0">
      <text>
        <r>
          <rPr>
            <b/>
            <sz val="9"/>
            <rFont val="Tahoma"/>
            <family val="2"/>
          </rPr>
          <t>Chinese 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产品产量调查任务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检索汇总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汇总结果编辑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主要工业产品产量</t>
        </r>
        <r>
          <rPr>
            <sz val="9"/>
            <rFont val="Tahoma"/>
            <family val="2"/>
          </rPr>
          <t>*0.0001</t>
        </r>
      </text>
    </comment>
  </commentList>
</comments>
</file>

<file path=xl/sharedStrings.xml><?xml version="1.0" encoding="utf-8"?>
<sst xmlns="http://schemas.openxmlformats.org/spreadsheetml/2006/main" count="304" uniqueCount="179">
  <si>
    <r>
      <t xml:space="preserve">      </t>
    </r>
    <r>
      <rPr>
        <b/>
        <sz val="14"/>
        <rFont val="宋体"/>
        <family val="0"/>
      </rPr>
      <t>指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标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0"/>
      </rPr>
      <t>名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0"/>
      </rPr>
      <t>称</t>
    </r>
  </si>
  <si>
    <t>计算单位</t>
  </si>
  <si>
    <r>
      <t>去年同期累</t>
    </r>
    <r>
      <rPr>
        <b/>
        <sz val="14"/>
        <rFont val="Times New Roman"/>
        <family val="1"/>
      </rPr>
      <t xml:space="preserve">      </t>
    </r>
    <r>
      <rPr>
        <b/>
        <sz val="14"/>
        <rFont val="宋体"/>
        <family val="0"/>
      </rPr>
      <t>计</t>
    </r>
  </si>
  <si>
    <t>社会消费品零售总额</t>
  </si>
  <si>
    <t>万元</t>
  </si>
  <si>
    <t xml:space="preserve">— </t>
  </si>
  <si>
    <t>公共财政预算收入</t>
  </si>
  <si>
    <t>公共财政预算支出</t>
  </si>
  <si>
    <t>财产保险收入</t>
  </si>
  <si>
    <t>人寿保险收入</t>
  </si>
  <si>
    <t>社会保险收入</t>
  </si>
  <si>
    <r>
      <t>税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收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计</t>
    </r>
  </si>
  <si>
    <r>
      <t xml:space="preserve">    </t>
    </r>
    <r>
      <rPr>
        <b/>
        <sz val="12"/>
        <rFont val="宋体"/>
        <family val="0"/>
      </rPr>
      <t>其中：国税收入</t>
    </r>
  </si>
  <si>
    <r>
      <t xml:space="preserve">                </t>
    </r>
    <r>
      <rPr>
        <b/>
        <sz val="12"/>
        <rFont val="宋体"/>
        <family val="0"/>
      </rPr>
      <t>地税收入</t>
    </r>
  </si>
  <si>
    <r>
      <t xml:space="preserve">  </t>
    </r>
    <r>
      <rPr>
        <b/>
        <sz val="20"/>
        <rFont val="黑体"/>
        <family val="3"/>
      </rPr>
      <t>固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定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资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产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投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资</t>
    </r>
  </si>
  <si>
    <r>
      <t xml:space="preserve">       </t>
    </r>
    <r>
      <rPr>
        <b/>
        <sz val="14"/>
        <rFont val="宋体"/>
        <family val="0"/>
      </rPr>
      <t>指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标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名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称</t>
    </r>
  </si>
  <si>
    <r>
      <t>本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0"/>
      </rPr>
      <t>月</t>
    </r>
  </si>
  <si>
    <t>一、固定资产投资</t>
  </si>
  <si>
    <t>—</t>
  </si>
  <si>
    <t xml:space="preserve">    2、农  村 </t>
  </si>
  <si>
    <t>平方米</t>
  </si>
  <si>
    <r>
      <t>规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模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以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上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工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业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增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加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值</t>
    </r>
  </si>
  <si>
    <r>
      <t xml:space="preserve">           </t>
    </r>
    <r>
      <rPr>
        <sz val="12"/>
        <rFont val="宋体"/>
        <family val="0"/>
      </rPr>
      <t>计算单位：万元</t>
    </r>
  </si>
  <si>
    <r>
      <t>指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标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名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称</t>
    </r>
  </si>
  <si>
    <r>
      <t>本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月</t>
    </r>
  </si>
  <si>
    <r>
      <t>去年同期累</t>
    </r>
    <r>
      <rPr>
        <b/>
        <sz val="14"/>
        <rFont val="Times New Roman"/>
        <family val="1"/>
      </rPr>
      <t xml:space="preserve">        </t>
    </r>
    <r>
      <rPr>
        <b/>
        <sz val="14"/>
        <rFont val="宋体"/>
        <family val="0"/>
      </rPr>
      <t>计</t>
    </r>
  </si>
  <si>
    <t>在总计中:轻工业</t>
  </si>
  <si>
    <t xml:space="preserve">         重工业</t>
  </si>
  <si>
    <t>在总计中:国有企业</t>
  </si>
  <si>
    <t>在总计中:大中型工业企业</t>
  </si>
  <si>
    <t>在总计中:民营企业</t>
  </si>
  <si>
    <r>
      <t>说明：工业增加值增长速度按可比价计算</t>
    </r>
    <r>
      <rPr>
        <sz val="12"/>
        <rFont val="宋体"/>
        <family val="0"/>
      </rPr>
      <t>。</t>
    </r>
  </si>
  <si>
    <t>说明：规模以上工业指的是年主营业务收入2000万元及以上的工业企业。</t>
  </si>
  <si>
    <r>
      <t>规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模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以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上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工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业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主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要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产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品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产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量</t>
    </r>
  </si>
  <si>
    <t>万吨</t>
  </si>
  <si>
    <t>万千瓦时</t>
  </si>
  <si>
    <t xml:space="preserve"> </t>
  </si>
  <si>
    <t>吨</t>
  </si>
  <si>
    <t>万只</t>
  </si>
  <si>
    <t>印制电路板</t>
  </si>
  <si>
    <t>商品混凝土</t>
  </si>
  <si>
    <t>立方米</t>
  </si>
  <si>
    <t>全社会用电量</t>
  </si>
  <si>
    <t>全县工业用电量</t>
  </si>
  <si>
    <t>规上工业用电量</t>
  </si>
  <si>
    <t>一、现价工业总产值总计</t>
  </si>
  <si>
    <t>二、现价工业销售产值总计</t>
  </si>
  <si>
    <t>在总计中:大型企业</t>
  </si>
  <si>
    <t>现价工业增加值</t>
  </si>
  <si>
    <t xml:space="preserve">         外商及港澳台商投资企业</t>
  </si>
  <si>
    <t xml:space="preserve">        股份制企业</t>
  </si>
  <si>
    <t xml:space="preserve">       其他经济类型企业</t>
  </si>
  <si>
    <t xml:space="preserve">        中型企业</t>
  </si>
  <si>
    <t xml:space="preserve">        小型企业</t>
  </si>
  <si>
    <t>原电池及原电池组（非扣式）</t>
  </si>
  <si>
    <t>人造板</t>
  </si>
  <si>
    <r>
      <t xml:space="preserve">      </t>
    </r>
    <r>
      <rPr>
        <b/>
        <sz val="14"/>
        <rFont val="宋体"/>
        <family val="0"/>
      </rPr>
      <t>二、商品房施工面积</t>
    </r>
  </si>
  <si>
    <r>
      <t xml:space="preserve">      </t>
    </r>
    <r>
      <rPr>
        <b/>
        <sz val="14"/>
        <rFont val="宋体"/>
        <family val="0"/>
      </rPr>
      <t>三、商品房竣工面积</t>
    </r>
  </si>
  <si>
    <r>
      <t xml:space="preserve">      </t>
    </r>
    <r>
      <rPr>
        <b/>
        <sz val="14"/>
        <rFont val="宋体"/>
        <family val="0"/>
      </rPr>
      <t>四、商品房销售面积</t>
    </r>
  </si>
  <si>
    <t>累计同比±%</t>
  </si>
  <si>
    <t>万元</t>
  </si>
  <si>
    <t>规模以上工业增加值</t>
  </si>
  <si>
    <t>固定资产投资</t>
  </si>
  <si>
    <t xml:space="preserve"> #工业投资</t>
  </si>
  <si>
    <t>万美元</t>
  </si>
  <si>
    <t>地方公共财政预算收入</t>
  </si>
  <si>
    <t>地方公共财政预算支出</t>
  </si>
  <si>
    <t>国　内　贸　易</t>
  </si>
  <si>
    <t>外贸出口总额</t>
  </si>
  <si>
    <t>万美元</t>
  </si>
  <si>
    <t>接待游客人数</t>
  </si>
  <si>
    <t xml:space="preserve">  其中：国内游客</t>
  </si>
  <si>
    <t>旅游总收入</t>
  </si>
  <si>
    <t xml:space="preserve">出口总额 </t>
  </si>
  <si>
    <t>在总计中:大中型工业企业</t>
  </si>
  <si>
    <t>在总计中 :轻工业</t>
  </si>
  <si>
    <t>三、规模以上工业效益</t>
  </si>
  <si>
    <r>
      <t>本</t>
    </r>
    <r>
      <rPr>
        <b/>
        <sz val="14"/>
        <rFont val="Times New Roman"/>
        <family val="1"/>
      </rPr>
      <t xml:space="preserve">     </t>
    </r>
    <r>
      <rPr>
        <b/>
        <sz val="14"/>
        <rFont val="宋体"/>
        <family val="0"/>
      </rPr>
      <t>月</t>
    </r>
  </si>
  <si>
    <t>计算单位</t>
  </si>
  <si>
    <t>万元</t>
  </si>
  <si>
    <t>企业个数</t>
  </si>
  <si>
    <t>亏损企业</t>
  </si>
  <si>
    <t>亏损企业亏损额</t>
  </si>
  <si>
    <t>实现利税总额</t>
  </si>
  <si>
    <t>个</t>
  </si>
  <si>
    <t>—</t>
  </si>
  <si>
    <t>规模以上工业总产值、销售产值、效益</t>
  </si>
  <si>
    <r>
      <t xml:space="preserve">      </t>
    </r>
    <r>
      <rPr>
        <b/>
        <sz val="14"/>
        <rFont val="宋体"/>
        <family val="0"/>
      </rPr>
      <t>五、商品房销售额</t>
    </r>
  </si>
  <si>
    <t xml:space="preserve">        利润总额</t>
  </si>
  <si>
    <t xml:space="preserve">   其中：税金总额</t>
  </si>
  <si>
    <t>累计同比±%</t>
  </si>
  <si>
    <t>累计同比±%</t>
  </si>
  <si>
    <r>
      <t xml:space="preserve">      </t>
    </r>
    <r>
      <rPr>
        <b/>
        <sz val="14"/>
        <rFont val="宋体"/>
        <family val="0"/>
      </rPr>
      <t>指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标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名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称</t>
    </r>
  </si>
  <si>
    <t>指 标 名 称</t>
  </si>
  <si>
    <t xml:space="preserve"> 去年同期   累   计</t>
  </si>
  <si>
    <t xml:space="preserve">    #限额以上</t>
  </si>
  <si>
    <t>万元</t>
  </si>
  <si>
    <t>国税和地税收入</t>
  </si>
  <si>
    <t xml:space="preserve"> #地税收入</t>
  </si>
  <si>
    <t>保险费收入</t>
  </si>
  <si>
    <t xml:space="preserve"> #工业用电量</t>
  </si>
  <si>
    <t>万千瓦时</t>
  </si>
  <si>
    <t xml:space="preserve">   #规模以上工业用电量</t>
  </si>
  <si>
    <t>全县主要经济指标</t>
  </si>
  <si>
    <t>人</t>
  </si>
  <si>
    <r>
      <t xml:space="preserve">           </t>
    </r>
    <r>
      <rPr>
        <b/>
        <sz val="12"/>
        <rFont val="宋体"/>
        <family val="0"/>
      </rPr>
      <t>计算单位：万元</t>
    </r>
  </si>
  <si>
    <r>
      <t xml:space="preserve">        </t>
    </r>
    <r>
      <rPr>
        <b/>
        <sz val="14"/>
        <rFont val="宋体"/>
        <family val="0"/>
      </rPr>
      <t>按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城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乡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分：</t>
    </r>
  </si>
  <si>
    <r>
      <t xml:space="preserve">         1</t>
    </r>
    <r>
      <rPr>
        <b/>
        <sz val="14"/>
        <rFont val="宋体"/>
        <family val="0"/>
      </rPr>
      <t>、城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镇</t>
    </r>
  </si>
  <si>
    <r>
      <t xml:space="preserve">              </t>
    </r>
    <r>
      <rPr>
        <b/>
        <sz val="14"/>
        <rFont val="宋体"/>
        <family val="0"/>
      </rPr>
      <t>其中</t>
    </r>
    <r>
      <rPr>
        <b/>
        <sz val="14"/>
        <rFont val="Times New Roman"/>
        <family val="1"/>
      </rPr>
      <t>:</t>
    </r>
    <r>
      <rPr>
        <b/>
        <sz val="14"/>
        <rFont val="宋体"/>
        <family val="0"/>
      </rPr>
      <t>国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有</t>
    </r>
  </si>
  <si>
    <r>
      <t xml:space="preserve">          </t>
    </r>
    <r>
      <rPr>
        <b/>
        <sz val="14"/>
        <rFont val="宋体"/>
        <family val="0"/>
      </rPr>
      <t>按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产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业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分：</t>
    </r>
  </si>
  <si>
    <r>
      <t xml:space="preserve">                </t>
    </r>
    <r>
      <rPr>
        <b/>
        <sz val="14"/>
        <rFont val="宋体"/>
        <family val="0"/>
      </rPr>
      <t>第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一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产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业</t>
    </r>
  </si>
  <si>
    <r>
      <t xml:space="preserve">                </t>
    </r>
    <r>
      <rPr>
        <b/>
        <sz val="14"/>
        <rFont val="宋体"/>
        <family val="0"/>
      </rPr>
      <t>第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二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产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业</t>
    </r>
  </si>
  <si>
    <t xml:space="preserve">         其中：工业投资</t>
  </si>
  <si>
    <t>万元</t>
  </si>
  <si>
    <r>
      <t xml:space="preserve">               </t>
    </r>
    <r>
      <rPr>
        <b/>
        <sz val="14"/>
        <rFont val="宋体"/>
        <family val="0"/>
      </rPr>
      <t>第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三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产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业</t>
    </r>
  </si>
  <si>
    <t xml:space="preserve">         其中：房地产企业</t>
  </si>
  <si>
    <t xml:space="preserve">  社会消费品零售总额</t>
  </si>
  <si>
    <t xml:space="preserve">    #限额以上社会消费品零售额</t>
  </si>
  <si>
    <t xml:space="preserve">  按行业分:批发与零售业</t>
  </si>
  <si>
    <t xml:space="preserve">    #限额以上商业</t>
  </si>
  <si>
    <t xml:space="preserve">     限额以下和个体户</t>
  </si>
  <si>
    <t xml:space="preserve">  住宿餐饮业</t>
  </si>
  <si>
    <t xml:space="preserve">  按城乡分：城镇</t>
  </si>
  <si>
    <t xml:space="preserve">     #城  区</t>
  </si>
  <si>
    <t xml:space="preserve">     乡  村</t>
  </si>
  <si>
    <t xml:space="preserve">  商品销售总额</t>
  </si>
  <si>
    <t xml:space="preserve">    #批发销售总额</t>
  </si>
  <si>
    <t xml:space="preserve">      #限额以上</t>
  </si>
  <si>
    <t xml:space="preserve">  零售业销售额</t>
  </si>
  <si>
    <t xml:space="preserve">  住宿业营业额</t>
  </si>
  <si>
    <t xml:space="preserve">  餐饮业营业额</t>
  </si>
  <si>
    <t xml:space="preserve"> 第一产业</t>
  </si>
  <si>
    <t xml:space="preserve"> 第二产业</t>
  </si>
  <si>
    <t xml:space="preserve">  #工业</t>
  </si>
  <si>
    <t xml:space="preserve"> 第三产业</t>
  </si>
  <si>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去年同期累</t>
    </r>
    <r>
      <rPr>
        <b/>
        <sz val="12"/>
        <rFont val="Times New Roman"/>
        <family val="1"/>
      </rPr>
      <t xml:space="preserve">      </t>
    </r>
    <r>
      <rPr>
        <b/>
        <sz val="12"/>
        <rFont val="宋体"/>
        <family val="0"/>
      </rPr>
      <t>计</t>
    </r>
  </si>
  <si>
    <r>
      <t>1—2</t>
    </r>
    <r>
      <rPr>
        <b/>
        <sz val="14"/>
        <rFont val="宋体"/>
        <family val="0"/>
      </rPr>
      <t>月累</t>
    </r>
    <r>
      <rPr>
        <b/>
        <sz val="14"/>
        <rFont val="Times New Roman"/>
        <family val="1"/>
      </rPr>
      <t xml:space="preserve">     </t>
    </r>
    <r>
      <rPr>
        <b/>
        <sz val="14"/>
        <rFont val="宋体"/>
        <family val="0"/>
      </rPr>
      <t>计</t>
    </r>
  </si>
  <si>
    <t xml:space="preserve">        微型企业</t>
  </si>
  <si>
    <r>
      <t xml:space="preserve">  1—2</t>
    </r>
    <r>
      <rPr>
        <b/>
        <sz val="14"/>
        <rFont val="宋体"/>
        <family val="0"/>
      </rPr>
      <t>月累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计</t>
    </r>
  </si>
  <si>
    <r>
      <t xml:space="preserve"> 1—2</t>
    </r>
    <r>
      <rPr>
        <b/>
        <sz val="14"/>
        <rFont val="宋体"/>
        <family val="0"/>
      </rPr>
      <t>月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累</t>
    </r>
    <r>
      <rPr>
        <b/>
        <sz val="14"/>
        <rFont val="Times New Roman"/>
        <family val="1"/>
      </rPr>
      <t xml:space="preserve">     </t>
    </r>
    <r>
      <rPr>
        <b/>
        <sz val="14"/>
        <rFont val="宋体"/>
        <family val="0"/>
      </rPr>
      <t>计</t>
    </r>
    <r>
      <rPr>
        <b/>
        <sz val="14"/>
        <rFont val="Times New Roman"/>
        <family val="1"/>
      </rPr>
      <t xml:space="preserve">  </t>
    </r>
  </si>
  <si>
    <r>
      <t xml:space="preserve"> 1-2</t>
    </r>
    <r>
      <rPr>
        <b/>
        <sz val="14"/>
        <color indexed="8"/>
        <rFont val="宋体"/>
        <family val="0"/>
      </rPr>
      <t xml:space="preserve">月   </t>
    </r>
    <r>
      <rPr>
        <b/>
        <sz val="14"/>
        <color indexed="8"/>
        <rFont val="宋体"/>
        <family val="0"/>
      </rPr>
      <t xml:space="preserve"> </t>
    </r>
    <r>
      <rPr>
        <b/>
        <sz val="14"/>
        <color indexed="8"/>
        <rFont val="宋体"/>
        <family val="0"/>
      </rPr>
      <t xml:space="preserve">  </t>
    </r>
    <r>
      <rPr>
        <b/>
        <sz val="14"/>
        <color indexed="8"/>
        <rFont val="宋体"/>
        <family val="0"/>
      </rPr>
      <t>累  计</t>
    </r>
  </si>
  <si>
    <r>
      <t>去年同期累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计</t>
    </r>
  </si>
  <si>
    <t>累计同比±%</t>
  </si>
  <si>
    <r>
      <t xml:space="preserve">   1—  2 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累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计</t>
    </r>
  </si>
  <si>
    <t>生产总值</t>
  </si>
  <si>
    <t>金融机构本外币存款余额</t>
  </si>
  <si>
    <t xml:space="preserve"> #住户存款余额</t>
  </si>
  <si>
    <t>金融机构本外币贷款余额</t>
  </si>
  <si>
    <t xml:space="preserve">  #住户存款余额</t>
  </si>
  <si>
    <t>-</t>
  </si>
  <si>
    <r>
      <t>水</t>
    </r>
    <r>
      <rPr>
        <b/>
        <sz val="12"/>
        <rFont val="Times New Roman"/>
        <family val="1"/>
      </rPr>
      <t xml:space="preserve">      </t>
    </r>
    <r>
      <rPr>
        <b/>
        <sz val="12"/>
        <rFont val="宋体"/>
        <family val="0"/>
      </rPr>
      <t>泥</t>
    </r>
  </si>
  <si>
    <t>硅酸盐水泥熟料</t>
  </si>
  <si>
    <r>
      <t>发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电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量</t>
    </r>
  </si>
  <si>
    <r>
      <t xml:space="preserve">  </t>
    </r>
    <r>
      <rPr>
        <b/>
        <sz val="12"/>
        <rFont val="宋体"/>
        <family val="0"/>
      </rPr>
      <t>其中：水电</t>
    </r>
  </si>
  <si>
    <r>
      <t xml:space="preserve">               </t>
    </r>
    <r>
      <rPr>
        <b/>
        <sz val="12"/>
        <rFont val="宋体"/>
        <family val="0"/>
      </rPr>
      <t>火电</t>
    </r>
  </si>
  <si>
    <t>家具</t>
  </si>
  <si>
    <t>件</t>
  </si>
  <si>
    <t>电子工业专用设备</t>
  </si>
  <si>
    <t>台</t>
  </si>
  <si>
    <t>电子元件</t>
  </si>
  <si>
    <t>大米</t>
  </si>
  <si>
    <t>化学试剂</t>
  </si>
  <si>
    <t>石灰石</t>
  </si>
  <si>
    <t>机制纸及纸板（外购原纸加工除外）</t>
  </si>
  <si>
    <t>隔热、隔音人造矿物材料及其制品</t>
  </si>
  <si>
    <t>营养、保健食品</t>
  </si>
  <si>
    <r>
      <t>指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标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名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称</t>
    </r>
  </si>
  <si>
    <r>
      <t>本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 xml:space="preserve"> </t>
    </r>
  </si>
  <si>
    <r>
      <t xml:space="preserve"> 1—</t>
    </r>
    <r>
      <rPr>
        <b/>
        <sz val="12"/>
        <rFont val="宋体"/>
        <family val="0"/>
      </rPr>
      <t>2月
累 计</t>
    </r>
  </si>
  <si>
    <r>
      <t>去年同期
累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计</t>
    </r>
  </si>
  <si>
    <t>计算
单位</t>
  </si>
  <si>
    <t>计算 单位</t>
  </si>
  <si>
    <t>1-2 月
累  计</t>
  </si>
  <si>
    <t>上年同期
累 计</t>
  </si>
  <si>
    <t>指 标 名 称</t>
  </si>
  <si>
    <t>外贸、旅游、财税、金融、保险等情况</t>
  </si>
  <si>
    <t>2015年1-12月
累 计</t>
  </si>
  <si>
    <t>去年同期
累计</t>
  </si>
  <si>
    <t>累计同比
±%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</si>
</sst>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0.00_ "/>
    <numFmt numFmtId="179" formatCode="0_ "/>
    <numFmt numFmtId="180" formatCode="0.0_ "/>
    <numFmt numFmtId="181" formatCode="0_);[Red]\(0\)"/>
    <numFmt numFmtId="182" formatCode="0_ ;[Red]\-0\ 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;[Red]\-0.0\ "/>
    <numFmt numFmtId="189" formatCode="0.0000_ "/>
    <numFmt numFmtId="190" formatCode="0.00_ ;[Red]\-0.00\ "/>
    <numFmt numFmtId="191" formatCode="0.00_);\(0.00\)"/>
    <numFmt numFmtId="192" formatCode="0.00_);[Red]\(0.00\)"/>
    <numFmt numFmtId="193" formatCode="0.0;[Red]0.0"/>
    <numFmt numFmtId="194" formatCode="0.00;[Red]0.00"/>
  </numFmts>
  <fonts count="55">
    <font>
      <sz val="12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20"/>
      <name val="黑体"/>
      <family val="3"/>
    </font>
    <font>
      <b/>
      <sz val="20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6"/>
      <name val="黑体"/>
      <family val="3"/>
    </font>
    <font>
      <sz val="14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b/>
      <sz val="12"/>
      <name val="仿宋"/>
      <family val="3"/>
    </font>
    <font>
      <b/>
      <sz val="14"/>
      <color indexed="8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20"/>
      <color indexed="8"/>
      <name val="黑体"/>
      <family val="3"/>
    </font>
    <font>
      <b/>
      <sz val="14"/>
      <color rgb="FF000000"/>
      <name val="宋体"/>
      <family val="0"/>
    </font>
    <font>
      <b/>
      <sz val="14"/>
      <color theme="1"/>
      <name val="宋体"/>
      <family val="0"/>
    </font>
    <font>
      <b/>
      <sz val="12"/>
      <color rgb="FF000000"/>
      <name val="Calibri"/>
      <family val="0"/>
    </font>
    <font>
      <b/>
      <sz val="14"/>
      <color rgb="FF000000"/>
      <name val="Calibri"/>
      <family val="0"/>
    </font>
    <font>
      <b/>
      <sz val="10"/>
      <color rgb="FF000000"/>
      <name val="Calibri"/>
      <family val="0"/>
    </font>
    <font>
      <b/>
      <sz val="12"/>
      <name val="Calibri"/>
      <family val="0"/>
    </font>
    <font>
      <b/>
      <sz val="12"/>
      <color theme="1"/>
      <name val="宋体"/>
      <family val="0"/>
    </font>
    <font>
      <b/>
      <sz val="18"/>
      <color theme="1"/>
      <name val="Calibri"/>
      <family val="0"/>
    </font>
    <font>
      <b/>
      <sz val="12"/>
      <color rgb="FF000000"/>
      <name val="宋体"/>
      <family val="0"/>
    </font>
    <font>
      <b/>
      <sz val="20"/>
      <color rgb="FF000000"/>
      <name val="黑体"/>
      <family val="3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 wrapText="1"/>
    </xf>
    <xf numFmtId="178" fontId="3" fillId="0" borderId="14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vertical="center"/>
    </xf>
    <xf numFmtId="0" fontId="3" fillId="0" borderId="15" xfId="0" applyFont="1" applyBorder="1" applyAlignment="1">
      <alignment horizontal="center"/>
    </xf>
    <xf numFmtId="0" fontId="28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30" fillId="0" borderId="0" xfId="0" applyFont="1" applyFill="1" applyBorder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4" fillId="24" borderId="10" xfId="0" applyFont="1" applyFill="1" applyBorder="1" applyAlignment="1">
      <alignment horizontal="left" vertical="center"/>
    </xf>
    <xf numFmtId="0" fontId="44" fillId="24" borderId="11" xfId="0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6" fillId="24" borderId="12" xfId="0" applyFont="1" applyFill="1" applyBorder="1" applyAlignment="1">
      <alignment horizontal="center"/>
    </xf>
    <xf numFmtId="0" fontId="47" fillId="24" borderId="13" xfId="0" applyFont="1" applyFill="1" applyBorder="1" applyAlignment="1">
      <alignment horizontal="center" vertical="center" wrapText="1"/>
    </xf>
    <xf numFmtId="0" fontId="48" fillId="24" borderId="13" xfId="0" applyFont="1" applyFill="1" applyBorder="1" applyAlignment="1">
      <alignment horizontal="center" vertical="center" wrapText="1"/>
    </xf>
    <xf numFmtId="0" fontId="48" fillId="24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49" fontId="3" fillId="0" borderId="12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181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center"/>
    </xf>
    <xf numFmtId="181" fontId="3" fillId="0" borderId="15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0" fontId="46" fillId="24" borderId="12" xfId="0" applyFont="1" applyFill="1" applyBorder="1" applyAlignment="1">
      <alignment horizontal="justify"/>
    </xf>
    <xf numFmtId="0" fontId="46" fillId="24" borderId="12" xfId="0" applyFont="1" applyFill="1" applyBorder="1" applyAlignment="1">
      <alignment horizontal="left"/>
    </xf>
    <xf numFmtId="0" fontId="46" fillId="24" borderId="18" xfId="0" applyFont="1" applyFill="1" applyBorder="1" applyAlignment="1">
      <alignment horizontal="left"/>
    </xf>
    <xf numFmtId="0" fontId="46" fillId="24" borderId="16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33" fillId="0" borderId="13" xfId="41" applyNumberFormat="1" applyFont="1" applyFill="1" applyBorder="1" applyAlignment="1">
      <alignment horizontal="right"/>
      <protection/>
    </xf>
    <xf numFmtId="0" fontId="3" fillId="0" borderId="14" xfId="0" applyFont="1" applyBorder="1" applyAlignment="1">
      <alignment horizontal="center"/>
    </xf>
    <xf numFmtId="0" fontId="44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79" fontId="3" fillId="0" borderId="19" xfId="0" applyNumberFormat="1" applyFont="1" applyBorder="1" applyAlignment="1">
      <alignment horizontal="center" wrapText="1"/>
    </xf>
    <xf numFmtId="182" fontId="3" fillId="0" borderId="19" xfId="0" applyNumberFormat="1" applyFont="1" applyBorder="1" applyAlignment="1">
      <alignment horizontal="center" wrapText="1"/>
    </xf>
    <xf numFmtId="0" fontId="1" fillId="0" borderId="20" xfId="0" applyNumberFormat="1" applyFont="1" applyFill="1" applyBorder="1" applyAlignment="1">
      <alignment horizontal="left"/>
    </xf>
    <xf numFmtId="179" fontId="3" fillId="0" borderId="13" xfId="0" applyNumberFormat="1" applyFont="1" applyBorder="1" applyAlignment="1">
      <alignment/>
    </xf>
    <xf numFmtId="181" fontId="3" fillId="0" borderId="13" xfId="0" applyNumberFormat="1" applyFont="1" applyBorder="1" applyAlignment="1">
      <alignment horizontal="center"/>
    </xf>
    <xf numFmtId="181" fontId="3" fillId="0" borderId="15" xfId="0" applyNumberFormat="1" applyFont="1" applyBorder="1" applyAlignment="1">
      <alignment horizontal="center"/>
    </xf>
    <xf numFmtId="0" fontId="3" fillId="0" borderId="13" xfId="0" applyFont="1" applyBorder="1" applyAlignment="1">
      <alignment horizontal="right" wrapText="1"/>
    </xf>
    <xf numFmtId="0" fontId="3" fillId="0" borderId="13" xfId="0" applyNumberFormat="1" applyFont="1" applyBorder="1" applyAlignment="1">
      <alignment horizontal="right"/>
    </xf>
    <xf numFmtId="0" fontId="33" fillId="0" borderId="13" xfId="41" applyNumberFormat="1" applyFont="1" applyFill="1" applyBorder="1" applyAlignment="1">
      <alignment horizontal="right"/>
      <protection/>
    </xf>
    <xf numFmtId="0" fontId="3" fillId="0" borderId="0" xfId="0" applyFont="1" applyAlignment="1">
      <alignment horizontal="right" wrapText="1"/>
    </xf>
    <xf numFmtId="0" fontId="3" fillId="0" borderId="21" xfId="0" applyFont="1" applyBorder="1" applyAlignment="1">
      <alignment horizontal="right" wrapText="1"/>
    </xf>
    <xf numFmtId="178" fontId="3" fillId="0" borderId="14" xfId="0" applyNumberFormat="1" applyFont="1" applyBorder="1" applyAlignment="1">
      <alignment horizontal="right"/>
    </xf>
    <xf numFmtId="0" fontId="3" fillId="0" borderId="12" xfId="44" applyNumberFormat="1" applyFont="1" applyBorder="1" applyAlignment="1" applyProtection="1">
      <alignment horizontal="right"/>
      <protection/>
    </xf>
    <xf numFmtId="0" fontId="3" fillId="0" borderId="22" xfId="44" applyNumberFormat="1" applyFont="1" applyBorder="1" applyAlignment="1" applyProtection="1">
      <alignment horizontal="right"/>
      <protection/>
    </xf>
    <xf numFmtId="0" fontId="3" fillId="0" borderId="16" xfId="44" applyNumberFormat="1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6" fillId="24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 wrapText="1"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46" fillId="24" borderId="12" xfId="0" applyFont="1" applyFill="1" applyBorder="1" applyAlignment="1">
      <alignment horizontal="left"/>
    </xf>
    <xf numFmtId="188" fontId="3" fillId="0" borderId="14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8" fillId="0" borderId="13" xfId="0" applyFont="1" applyBorder="1" applyAlignment="1">
      <alignment horizontal="center"/>
    </xf>
    <xf numFmtId="192" fontId="3" fillId="0" borderId="13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0" fontId="3" fillId="0" borderId="21" xfId="42" applyNumberFormat="1" applyFont="1" applyBorder="1" applyAlignment="1" applyProtection="1">
      <alignment/>
      <protection/>
    </xf>
    <xf numFmtId="0" fontId="3" fillId="0" borderId="22" xfId="42" applyNumberFormat="1" applyFont="1" applyBorder="1" applyAlignment="1" applyProtection="1">
      <alignment/>
      <protection/>
    </xf>
    <xf numFmtId="181" fontId="3" fillId="0" borderId="13" xfId="0" applyNumberFormat="1" applyFont="1" applyBorder="1" applyAlignment="1">
      <alignment horizontal="right"/>
    </xf>
    <xf numFmtId="0" fontId="3" fillId="0" borderId="12" xfId="43" applyNumberFormat="1" applyFont="1" applyBorder="1" applyAlignment="1" applyProtection="1">
      <alignment vertical="center"/>
      <protection/>
    </xf>
    <xf numFmtId="0" fontId="38" fillId="0" borderId="12" xfId="43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/>
    </xf>
    <xf numFmtId="0" fontId="38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left"/>
    </xf>
    <xf numFmtId="49" fontId="38" fillId="0" borderId="13" xfId="0" applyNumberFormat="1" applyFont="1" applyBorder="1" applyAlignment="1">
      <alignment horizontal="center"/>
    </xf>
    <xf numFmtId="178" fontId="3" fillId="0" borderId="13" xfId="40" applyNumberFormat="1" applyFont="1" applyFill="1" applyBorder="1" applyAlignment="1">
      <alignment horizontal="right"/>
      <protection/>
    </xf>
    <xf numFmtId="178" fontId="3" fillId="0" borderId="12" xfId="44" applyNumberFormat="1" applyFont="1" applyBorder="1" applyAlignment="1" applyProtection="1">
      <alignment/>
      <protection/>
    </xf>
    <xf numFmtId="178" fontId="3" fillId="0" borderId="21" xfId="44" applyNumberFormat="1" applyFont="1" applyBorder="1" applyAlignment="1" applyProtection="1">
      <alignment/>
      <protection/>
    </xf>
    <xf numFmtId="178" fontId="3" fillId="0" borderId="22" xfId="44" applyNumberFormat="1" applyFont="1" applyBorder="1" applyAlignment="1" applyProtection="1">
      <alignment/>
      <protection/>
    </xf>
    <xf numFmtId="0" fontId="3" fillId="0" borderId="16" xfId="0" applyFont="1" applyBorder="1" applyAlignment="1">
      <alignment/>
    </xf>
    <xf numFmtId="0" fontId="38" fillId="0" borderId="15" xfId="0" applyFont="1" applyBorder="1" applyAlignment="1">
      <alignment horizontal="center"/>
    </xf>
    <xf numFmtId="178" fontId="3" fillId="0" borderId="15" xfId="44" applyNumberFormat="1" applyFont="1" applyBorder="1" applyAlignment="1" applyProtection="1">
      <alignment/>
      <protection/>
    </xf>
    <xf numFmtId="178" fontId="3" fillId="0" borderId="16" xfId="44" applyNumberFormat="1" applyFont="1" applyBorder="1" applyAlignment="1" applyProtection="1">
      <alignment/>
      <protection/>
    </xf>
    <xf numFmtId="178" fontId="3" fillId="0" borderId="23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182" fontId="50" fillId="0" borderId="15" xfId="0" applyNumberFormat="1" applyFont="1" applyBorder="1" applyAlignment="1">
      <alignment horizontal="center"/>
    </xf>
    <xf numFmtId="188" fontId="3" fillId="0" borderId="23" xfId="0" applyNumberFormat="1" applyFont="1" applyBorder="1" applyAlignment="1">
      <alignment horizontal="right"/>
    </xf>
    <xf numFmtId="0" fontId="46" fillId="24" borderId="16" xfId="0" applyFont="1" applyFill="1" applyBorder="1" applyAlignment="1">
      <alignment horizontal="justify"/>
    </xf>
    <xf numFmtId="0" fontId="46" fillId="24" borderId="16" xfId="0" applyFont="1" applyFill="1" applyBorder="1" applyAlignment="1">
      <alignment horizontal="center"/>
    </xf>
    <xf numFmtId="178" fontId="1" fillId="0" borderId="17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5" xfId="0" applyFont="1" applyBorder="1" applyAlignment="1">
      <alignment horizontal="right" wrapText="1"/>
    </xf>
    <xf numFmtId="178" fontId="3" fillId="0" borderId="23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 horizontal="right"/>
    </xf>
    <xf numFmtId="178" fontId="34" fillId="0" borderId="14" xfId="0" applyNumberFormat="1" applyFont="1" applyBorder="1" applyAlignment="1">
      <alignment horizontal="right" wrapText="1"/>
    </xf>
    <xf numFmtId="178" fontId="34" fillId="0" borderId="23" xfId="0" applyNumberFormat="1" applyFont="1" applyBorder="1" applyAlignment="1">
      <alignment horizontal="right" wrapText="1"/>
    </xf>
    <xf numFmtId="180" fontId="3" fillId="0" borderId="13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178" fontId="34" fillId="0" borderId="14" xfId="0" applyNumberFormat="1" applyFont="1" applyBorder="1" applyAlignment="1">
      <alignment horizontal="center" wrapText="1"/>
    </xf>
    <xf numFmtId="178" fontId="34" fillId="0" borderId="23" xfId="0" applyNumberFormat="1" applyFont="1" applyBorder="1" applyAlignment="1">
      <alignment horizontal="center" wrapText="1"/>
    </xf>
    <xf numFmtId="180" fontId="3" fillId="0" borderId="15" xfId="0" applyNumberFormat="1" applyFont="1" applyBorder="1" applyAlignment="1">
      <alignment horizontal="center"/>
    </xf>
    <xf numFmtId="0" fontId="3" fillId="0" borderId="13" xfId="0" applyFont="1" applyBorder="1" applyAlignment="1">
      <alignment horizontal="right" wrapText="1"/>
    </xf>
    <xf numFmtId="178" fontId="3" fillId="0" borderId="14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178" fontId="3" fillId="0" borderId="14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178" fontId="3" fillId="0" borderId="23" xfId="0" applyNumberFormat="1" applyFont="1" applyBorder="1" applyAlignment="1">
      <alignment horizontal="right"/>
    </xf>
    <xf numFmtId="179" fontId="1" fillId="0" borderId="13" xfId="0" applyNumberFormat="1" applyFont="1" applyBorder="1" applyAlignment="1">
      <alignment horizontal="right"/>
    </xf>
    <xf numFmtId="182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179" fontId="3" fillId="0" borderId="19" xfId="0" applyNumberFormat="1" applyFont="1" applyBorder="1" applyAlignment="1">
      <alignment/>
    </xf>
    <xf numFmtId="0" fontId="3" fillId="0" borderId="25" xfId="0" applyFont="1" applyBorder="1" applyAlignment="1">
      <alignment/>
    </xf>
    <xf numFmtId="179" fontId="3" fillId="0" borderId="13" xfId="0" applyNumberFormat="1" applyFont="1" applyBorder="1" applyAlignment="1">
      <alignment horizontal="right"/>
    </xf>
    <xf numFmtId="182" fontId="3" fillId="0" borderId="13" xfId="0" applyNumberFormat="1" applyFont="1" applyBorder="1" applyAlignment="1">
      <alignment horizontal="right"/>
    </xf>
    <xf numFmtId="0" fontId="39" fillId="0" borderId="21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181" fontId="40" fillId="0" borderId="13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6" fillId="24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180" fontId="5" fillId="0" borderId="27" xfId="0" applyNumberFormat="1" applyFont="1" applyBorder="1" applyAlignment="1">
      <alignment horizontal="center" vertical="center"/>
    </xf>
    <xf numFmtId="180" fontId="0" fillId="0" borderId="27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2" fillId="24" borderId="28" xfId="0" applyFont="1" applyFill="1" applyBorder="1" applyAlignment="1">
      <alignment horizontal="center" vertical="center"/>
    </xf>
    <xf numFmtId="0" fontId="52" fillId="24" borderId="22" xfId="0" applyFont="1" applyFill="1" applyBorder="1" applyAlignment="1">
      <alignment horizontal="center" vertical="center"/>
    </xf>
    <xf numFmtId="0" fontId="52" fillId="24" borderId="24" xfId="0" applyFont="1" applyFill="1" applyBorder="1" applyAlignment="1">
      <alignment horizontal="center" vertical="center" wrapText="1"/>
    </xf>
    <xf numFmtId="0" fontId="52" fillId="24" borderId="21" xfId="0" applyFont="1" applyFill="1" applyBorder="1" applyAlignment="1">
      <alignment horizontal="center" vertical="center"/>
    </xf>
    <xf numFmtId="0" fontId="52" fillId="0" borderId="29" xfId="0" applyFont="1" applyBorder="1" applyAlignment="1">
      <alignment horizontal="center" wrapText="1"/>
    </xf>
    <xf numFmtId="0" fontId="52" fillId="0" borderId="26" xfId="0" applyFont="1" applyBorder="1" applyAlignment="1">
      <alignment horizontal="center" wrapText="1"/>
    </xf>
    <xf numFmtId="0" fontId="53" fillId="0" borderId="0" xfId="0" applyFont="1" applyBorder="1" applyAlignment="1">
      <alignment horizontal="center" vertical="center"/>
    </xf>
    <xf numFmtId="0" fontId="52" fillId="24" borderId="2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1-2002年报表制度" xfId="40"/>
    <cellStyle name="常规_Sheet3_1" xfId="41"/>
    <cellStyle name="常规_Sheet3_2" xfId="42"/>
    <cellStyle name="常规_Sheet3_7" xfId="43"/>
    <cellStyle name="常规_Sheet3_9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G18" sqref="G18"/>
    </sheetView>
  </sheetViews>
  <sheetFormatPr defaultColWidth="9.00390625" defaultRowHeight="14.25"/>
  <cols>
    <col min="1" max="1" width="29.25390625" style="0" customWidth="1"/>
    <col min="2" max="2" width="11.25390625" style="0" customWidth="1"/>
    <col min="3" max="3" width="13.25390625" style="0" customWidth="1"/>
    <col min="4" max="4" width="12.875" style="0" customWidth="1"/>
    <col min="5" max="5" width="10.50390625" style="0" customWidth="1"/>
  </cols>
  <sheetData>
    <row r="1" ht="7.5" customHeight="1"/>
    <row r="2" spans="1:5" ht="18.75" customHeight="1">
      <c r="A2" s="154" t="s">
        <v>103</v>
      </c>
      <c r="B2" s="154"/>
      <c r="C2" s="154"/>
      <c r="D2" s="154"/>
      <c r="E2" s="154"/>
    </row>
    <row r="3" spans="1:5" ht="8.25" customHeight="1" thickBot="1">
      <c r="A3" s="31"/>
      <c r="B3" s="31"/>
      <c r="C3" s="31"/>
      <c r="D3" s="31"/>
      <c r="E3" s="31"/>
    </row>
    <row r="4" spans="1:5" ht="42" customHeight="1" thickTop="1">
      <c r="A4" s="36" t="s">
        <v>93</v>
      </c>
      <c r="B4" s="37" t="s">
        <v>78</v>
      </c>
      <c r="C4" s="61" t="s">
        <v>140</v>
      </c>
      <c r="D4" s="37" t="s">
        <v>94</v>
      </c>
      <c r="E4" s="38" t="s">
        <v>91</v>
      </c>
    </row>
    <row r="5" spans="1:5" ht="24.75" customHeight="1">
      <c r="A5" s="82" t="s">
        <v>144</v>
      </c>
      <c r="B5" s="40" t="s">
        <v>60</v>
      </c>
      <c r="C5" s="60" t="s">
        <v>18</v>
      </c>
      <c r="D5" s="60" t="s">
        <v>18</v>
      </c>
      <c r="E5" s="60" t="s">
        <v>18</v>
      </c>
    </row>
    <row r="6" spans="1:5" ht="24.75" customHeight="1">
      <c r="A6" s="53" t="s">
        <v>131</v>
      </c>
      <c r="B6" s="40" t="s">
        <v>60</v>
      </c>
      <c r="C6" s="60" t="s">
        <v>18</v>
      </c>
      <c r="D6" s="60" t="s">
        <v>18</v>
      </c>
      <c r="E6" s="60" t="s">
        <v>18</v>
      </c>
    </row>
    <row r="7" spans="1:5" ht="24.75" customHeight="1">
      <c r="A7" s="53" t="s">
        <v>132</v>
      </c>
      <c r="B7" s="40" t="s">
        <v>60</v>
      </c>
      <c r="C7" s="60" t="s">
        <v>18</v>
      </c>
      <c r="D7" s="60" t="s">
        <v>18</v>
      </c>
      <c r="E7" s="60" t="s">
        <v>18</v>
      </c>
    </row>
    <row r="8" spans="1:5" ht="24.75" customHeight="1">
      <c r="A8" s="53" t="s">
        <v>133</v>
      </c>
      <c r="B8" s="40" t="s">
        <v>60</v>
      </c>
      <c r="C8" s="60" t="s">
        <v>18</v>
      </c>
      <c r="D8" s="60" t="s">
        <v>18</v>
      </c>
      <c r="E8" s="60" t="s">
        <v>18</v>
      </c>
    </row>
    <row r="9" spans="1:5" ht="24.75" customHeight="1">
      <c r="A9" s="53" t="s">
        <v>134</v>
      </c>
      <c r="B9" s="40" t="s">
        <v>60</v>
      </c>
      <c r="C9" s="60" t="s">
        <v>18</v>
      </c>
      <c r="D9" s="60" t="s">
        <v>18</v>
      </c>
      <c r="E9" s="60" t="s">
        <v>18</v>
      </c>
    </row>
    <row r="10" spans="1:5" ht="24.75" customHeight="1">
      <c r="A10" s="53" t="s">
        <v>61</v>
      </c>
      <c r="B10" s="40" t="s">
        <v>60</v>
      </c>
      <c r="C10" s="149">
        <v>12919.960000000001</v>
      </c>
      <c r="D10" s="150">
        <v>16160.83</v>
      </c>
      <c r="E10" s="92">
        <v>-11.6</v>
      </c>
    </row>
    <row r="11" spans="1:5" ht="24.75" customHeight="1">
      <c r="A11" s="53" t="s">
        <v>62</v>
      </c>
      <c r="B11" s="40" t="s">
        <v>60</v>
      </c>
      <c r="C11" s="117">
        <v>31030</v>
      </c>
      <c r="D11" s="117">
        <v>14592</v>
      </c>
      <c r="E11" s="92">
        <f>(C11/D11-1)*100</f>
        <v>112.65076754385963</v>
      </c>
    </row>
    <row r="12" spans="1:5" ht="24.75" customHeight="1">
      <c r="A12" s="53" t="s">
        <v>63</v>
      </c>
      <c r="B12" s="40" t="s">
        <v>60</v>
      </c>
      <c r="C12" s="117">
        <v>22980</v>
      </c>
      <c r="D12" s="117">
        <v>944</v>
      </c>
      <c r="E12" s="92">
        <f aca="true" t="shared" si="0" ref="E12:E26">(C12/D12-1)*100</f>
        <v>2334.322033898305</v>
      </c>
    </row>
    <row r="13" spans="1:5" ht="24.75" customHeight="1">
      <c r="A13" s="53" t="s">
        <v>3</v>
      </c>
      <c r="B13" s="40" t="s">
        <v>60</v>
      </c>
      <c r="C13" s="70">
        <v>53000.3</v>
      </c>
      <c r="D13" s="70">
        <v>47136.5</v>
      </c>
      <c r="E13" s="74">
        <f t="shared" si="0"/>
        <v>12.440041157065117</v>
      </c>
    </row>
    <row r="14" spans="1:5" ht="24.75" customHeight="1">
      <c r="A14" s="53" t="s">
        <v>73</v>
      </c>
      <c r="B14" s="40" t="s">
        <v>64</v>
      </c>
      <c r="C14" s="71">
        <v>1327</v>
      </c>
      <c r="D14" s="71">
        <v>190</v>
      </c>
      <c r="E14" s="74">
        <f t="shared" si="0"/>
        <v>598.421052631579</v>
      </c>
    </row>
    <row r="15" spans="1:7" ht="24.75" customHeight="1">
      <c r="A15" s="53" t="s">
        <v>65</v>
      </c>
      <c r="B15" s="40" t="s">
        <v>60</v>
      </c>
      <c r="C15" s="69">
        <v>5673</v>
      </c>
      <c r="D15" s="69">
        <v>4707</v>
      </c>
      <c r="E15" s="74">
        <f t="shared" si="0"/>
        <v>20.52262587635436</v>
      </c>
      <c r="G15" s="78"/>
    </row>
    <row r="16" spans="1:5" ht="24.75" customHeight="1">
      <c r="A16" s="53" t="s">
        <v>66</v>
      </c>
      <c r="B16" s="40" t="s">
        <v>96</v>
      </c>
      <c r="C16" s="69">
        <v>17959</v>
      </c>
      <c r="D16" s="69">
        <v>15455</v>
      </c>
      <c r="E16" s="74">
        <f t="shared" si="0"/>
        <v>16.20187641539954</v>
      </c>
    </row>
    <row r="17" spans="1:5" ht="24.75" customHeight="1">
      <c r="A17" s="53" t="s">
        <v>97</v>
      </c>
      <c r="B17" s="40" t="s">
        <v>96</v>
      </c>
      <c r="C17" s="72">
        <v>11149.66</v>
      </c>
      <c r="D17" s="72">
        <v>9673.86</v>
      </c>
      <c r="E17" s="74">
        <f t="shared" si="0"/>
        <v>15.255544322535153</v>
      </c>
    </row>
    <row r="18" spans="1:5" ht="24.75" customHeight="1">
      <c r="A18" s="53" t="s">
        <v>98</v>
      </c>
      <c r="B18" s="40" t="s">
        <v>96</v>
      </c>
      <c r="C18" s="69">
        <v>7206.65</v>
      </c>
      <c r="D18" s="69">
        <v>5782.64</v>
      </c>
      <c r="E18" s="74">
        <f t="shared" si="0"/>
        <v>24.625603530567332</v>
      </c>
    </row>
    <row r="19" spans="1:5" ht="24.75" customHeight="1">
      <c r="A19" s="86" t="s">
        <v>145</v>
      </c>
      <c r="B19" s="40" t="s">
        <v>96</v>
      </c>
      <c r="C19" s="73">
        <v>797279</v>
      </c>
      <c r="D19" s="73">
        <v>708440</v>
      </c>
      <c r="E19" s="74">
        <f t="shared" si="0"/>
        <v>12.540088080853717</v>
      </c>
    </row>
    <row r="20" spans="1:5" ht="24.75" customHeight="1">
      <c r="A20" s="86" t="s">
        <v>146</v>
      </c>
      <c r="B20" s="40" t="s">
        <v>96</v>
      </c>
      <c r="C20" s="69">
        <v>573546</v>
      </c>
      <c r="D20" s="69">
        <v>537078</v>
      </c>
      <c r="E20" s="74">
        <f t="shared" si="0"/>
        <v>6.790075184610056</v>
      </c>
    </row>
    <row r="21" spans="1:5" ht="24.75" customHeight="1">
      <c r="A21" s="86" t="s">
        <v>147</v>
      </c>
      <c r="B21" s="40" t="s">
        <v>96</v>
      </c>
      <c r="C21" s="69">
        <v>315107</v>
      </c>
      <c r="D21" s="69">
        <v>261456</v>
      </c>
      <c r="E21" s="74">
        <f t="shared" si="0"/>
        <v>20.520087509944318</v>
      </c>
    </row>
    <row r="22" spans="1:5" ht="24.75" customHeight="1">
      <c r="A22" s="53" t="s">
        <v>99</v>
      </c>
      <c r="B22" s="40" t="s">
        <v>96</v>
      </c>
      <c r="C22" s="69">
        <v>3101</v>
      </c>
      <c r="D22" s="69">
        <v>2198</v>
      </c>
      <c r="E22" s="74">
        <f t="shared" si="0"/>
        <v>41.082802547770704</v>
      </c>
    </row>
    <row r="23" spans="1:5" ht="24.75" customHeight="1">
      <c r="A23" s="53" t="s">
        <v>72</v>
      </c>
      <c r="B23" s="40" t="s">
        <v>96</v>
      </c>
      <c r="C23" s="84">
        <v>67619.3</v>
      </c>
      <c r="D23" s="84">
        <v>62340.68</v>
      </c>
      <c r="E23" s="74">
        <f t="shared" si="0"/>
        <v>8.467376358422785</v>
      </c>
    </row>
    <row r="24" spans="1:5" ht="24.75" customHeight="1">
      <c r="A24" s="53" t="s">
        <v>42</v>
      </c>
      <c r="B24" s="40" t="s">
        <v>96</v>
      </c>
      <c r="C24" s="75">
        <v>16247.64</v>
      </c>
      <c r="D24" s="75">
        <v>15535.6</v>
      </c>
      <c r="E24" s="74">
        <f t="shared" si="0"/>
        <v>4.5832796930919795</v>
      </c>
    </row>
    <row r="25" spans="1:5" ht="24.75" customHeight="1">
      <c r="A25" s="54" t="s">
        <v>100</v>
      </c>
      <c r="B25" s="41" t="s">
        <v>101</v>
      </c>
      <c r="C25" s="76">
        <v>13506.05</v>
      </c>
      <c r="D25" s="76">
        <v>13011.65</v>
      </c>
      <c r="E25" s="74">
        <f t="shared" si="0"/>
        <v>3.7996718325500556</v>
      </c>
    </row>
    <row r="26" spans="1:5" ht="24.75" customHeight="1" thickBot="1">
      <c r="A26" s="55" t="s">
        <v>102</v>
      </c>
      <c r="B26" s="42" t="s">
        <v>101</v>
      </c>
      <c r="C26" s="77">
        <v>10308.98</v>
      </c>
      <c r="D26" s="77">
        <v>11984.57</v>
      </c>
      <c r="E26" s="128">
        <f t="shared" si="0"/>
        <v>-13.981227528396934</v>
      </c>
    </row>
    <row r="27" ht="15" thickTop="1"/>
    <row r="28" spans="1:3" ht="14.25">
      <c r="A28" s="155"/>
      <c r="B28" s="155"/>
      <c r="C28" s="155"/>
    </row>
  </sheetData>
  <sheetProtection/>
  <mergeCells count="2">
    <mergeCell ref="A2:E2"/>
    <mergeCell ref="A28:C2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2"/>
  <sheetViews>
    <sheetView tabSelected="1" zoomScalePageLayoutView="0" workbookViewId="0" topLeftCell="A3">
      <selection activeCell="J10" sqref="J10"/>
    </sheetView>
  </sheetViews>
  <sheetFormatPr defaultColWidth="9.00390625" defaultRowHeight="14.25"/>
  <cols>
    <col min="1" max="1" width="29.75390625" style="0" customWidth="1"/>
    <col min="2" max="2" width="6.75390625" style="0" customWidth="1"/>
    <col min="3" max="3" width="8.875" style="0" customWidth="1"/>
    <col min="4" max="4" width="11.50390625" style="1" customWidth="1"/>
    <col min="5" max="5" width="10.75390625" style="1" customWidth="1"/>
    <col min="6" max="6" width="11.375" style="0" customWidth="1"/>
  </cols>
  <sheetData>
    <row r="1" ht="9" customHeight="1" hidden="1"/>
    <row r="2" ht="15" hidden="1"/>
    <row r="3" spans="1:6" ht="37.5" customHeight="1">
      <c r="A3" s="156" t="s">
        <v>86</v>
      </c>
      <c r="B3" s="156"/>
      <c r="C3" s="157"/>
      <c r="D3" s="157"/>
      <c r="E3" s="157"/>
      <c r="F3" s="157"/>
    </row>
    <row r="4" spans="1:6" ht="15.75" customHeight="1" thickBot="1">
      <c r="A4" s="23"/>
      <c r="B4" s="23"/>
      <c r="C4" s="23"/>
      <c r="D4" s="24"/>
      <c r="E4" s="158" t="s">
        <v>105</v>
      </c>
      <c r="F4" s="159"/>
    </row>
    <row r="5" spans="1:6" ht="41.25" customHeight="1" thickTop="1">
      <c r="A5" s="35" t="s">
        <v>92</v>
      </c>
      <c r="B5" s="118" t="s">
        <v>171</v>
      </c>
      <c r="C5" s="32" t="s">
        <v>77</v>
      </c>
      <c r="D5" s="79" t="s">
        <v>143</v>
      </c>
      <c r="E5" s="80" t="s">
        <v>141</v>
      </c>
      <c r="F5" s="81" t="s">
        <v>142</v>
      </c>
    </row>
    <row r="6" spans="1:6" ht="31.5" customHeight="1">
      <c r="A6" s="44" t="s">
        <v>45</v>
      </c>
      <c r="B6" s="45" t="s">
        <v>79</v>
      </c>
      <c r="C6" s="66">
        <v>18978</v>
      </c>
      <c r="D6" s="66">
        <v>50257.51</v>
      </c>
      <c r="E6" s="66">
        <v>67320.8</v>
      </c>
      <c r="F6" s="87">
        <v>-23.463438297657547</v>
      </c>
    </row>
    <row r="7" spans="1:6" ht="31.5" customHeight="1">
      <c r="A7" s="44" t="s">
        <v>75</v>
      </c>
      <c r="B7" s="45" t="s">
        <v>79</v>
      </c>
      <c r="C7" s="66">
        <v>2638.23</v>
      </c>
      <c r="D7" s="66">
        <v>6453</v>
      </c>
      <c r="E7" s="66">
        <v>8264</v>
      </c>
      <c r="F7" s="87">
        <v>-19.94904712588759</v>
      </c>
    </row>
    <row r="8" spans="1:6" ht="31.5" customHeight="1">
      <c r="A8" s="44" t="s">
        <v>27</v>
      </c>
      <c r="B8" s="45" t="s">
        <v>79</v>
      </c>
      <c r="C8" s="66">
        <v>16339.770000000002</v>
      </c>
      <c r="D8" s="66">
        <v>43805.26</v>
      </c>
      <c r="E8" s="66">
        <v>59057.340000000004</v>
      </c>
      <c r="F8" s="87">
        <v>-23.955181252424463</v>
      </c>
    </row>
    <row r="9" spans="1:6" ht="31.5" customHeight="1">
      <c r="A9" s="44" t="s">
        <v>74</v>
      </c>
      <c r="B9" s="45" t="s">
        <v>79</v>
      </c>
      <c r="C9" s="66">
        <v>12006.54</v>
      </c>
      <c r="D9" s="66">
        <v>35358.29</v>
      </c>
      <c r="E9" s="66">
        <v>50540.26</v>
      </c>
      <c r="F9" s="87">
        <v>-28.274921797361362</v>
      </c>
    </row>
    <row r="10" spans="1:6" ht="31.5" customHeight="1">
      <c r="A10" s="44" t="s">
        <v>46</v>
      </c>
      <c r="B10" s="45" t="s">
        <v>79</v>
      </c>
      <c r="C10" s="66">
        <v>19035.77</v>
      </c>
      <c r="D10" s="66">
        <v>50998.4</v>
      </c>
      <c r="E10" s="66">
        <v>65284.31</v>
      </c>
      <c r="F10" s="87">
        <v>-19.912454938628155</v>
      </c>
    </row>
    <row r="11" spans="1:6" ht="31.5" customHeight="1">
      <c r="A11" s="44" t="s">
        <v>26</v>
      </c>
      <c r="B11" s="45" t="s">
        <v>79</v>
      </c>
      <c r="C11" s="66">
        <v>2674.48</v>
      </c>
      <c r="D11" s="66">
        <v>6607.900000000001</v>
      </c>
      <c r="E11" s="66">
        <v>8131.450000000001</v>
      </c>
      <c r="F11" s="87">
        <v>-16.68701118353726</v>
      </c>
    </row>
    <row r="12" spans="1:6" ht="31.5" customHeight="1">
      <c r="A12" s="44" t="s">
        <v>27</v>
      </c>
      <c r="B12" s="45" t="s">
        <v>79</v>
      </c>
      <c r="C12" s="66">
        <v>16361.29</v>
      </c>
      <c r="D12" s="66">
        <v>44390</v>
      </c>
      <c r="E12" s="66">
        <v>57152.86</v>
      </c>
      <c r="F12" s="87">
        <v>-20.3713385255897</v>
      </c>
    </row>
    <row r="13" spans="1:6" ht="31.5" customHeight="1">
      <c r="A13" s="44" t="s">
        <v>29</v>
      </c>
      <c r="B13" s="45" t="s">
        <v>79</v>
      </c>
      <c r="C13" s="66">
        <v>12279.61</v>
      </c>
      <c r="D13" s="66">
        <v>36158.01</v>
      </c>
      <c r="E13" s="66">
        <v>49154.81</v>
      </c>
      <c r="F13" s="87">
        <v>-24.585345187965768</v>
      </c>
    </row>
    <row r="14" spans="1:11" ht="31.5" customHeight="1">
      <c r="A14" s="44" t="s">
        <v>76</v>
      </c>
      <c r="B14" s="45" t="s">
        <v>85</v>
      </c>
      <c r="C14" s="46"/>
      <c r="D14" s="153" t="s">
        <v>176</v>
      </c>
      <c r="E14" s="151" t="s">
        <v>177</v>
      </c>
      <c r="F14" s="152" t="s">
        <v>178</v>
      </c>
      <c r="K14" s="62"/>
    </row>
    <row r="15" spans="1:6" ht="31.5" customHeight="1">
      <c r="A15" s="44" t="s">
        <v>80</v>
      </c>
      <c r="B15" s="45" t="s">
        <v>84</v>
      </c>
      <c r="C15" s="46"/>
      <c r="D15" s="67">
        <v>32</v>
      </c>
      <c r="E15" s="67">
        <v>32</v>
      </c>
      <c r="F15" s="88" t="s">
        <v>149</v>
      </c>
    </row>
    <row r="16" spans="1:6" ht="31.5" customHeight="1">
      <c r="A16" s="44" t="s">
        <v>81</v>
      </c>
      <c r="B16" s="45" t="s">
        <v>84</v>
      </c>
      <c r="C16" s="46"/>
      <c r="D16" s="67">
        <v>10</v>
      </c>
      <c r="E16" s="67">
        <v>9</v>
      </c>
      <c r="F16" s="87">
        <v>11.111111111111116</v>
      </c>
    </row>
    <row r="17" spans="1:6" ht="31.5" customHeight="1">
      <c r="A17" s="44" t="s">
        <v>82</v>
      </c>
      <c r="B17" s="45" t="s">
        <v>79</v>
      </c>
      <c r="C17" s="46"/>
      <c r="D17" s="67">
        <v>3952</v>
      </c>
      <c r="E17" s="67">
        <v>4104</v>
      </c>
      <c r="F17" s="87">
        <v>-3.703703703703709</v>
      </c>
    </row>
    <row r="18" spans="1:6" ht="31.5" customHeight="1">
      <c r="A18" s="44" t="s">
        <v>83</v>
      </c>
      <c r="B18" s="45" t="s">
        <v>79</v>
      </c>
      <c r="C18" s="46"/>
      <c r="D18" s="67">
        <v>42573</v>
      </c>
      <c r="E18" s="67">
        <v>46936</v>
      </c>
      <c r="F18" s="87">
        <v>-9.295636611556157</v>
      </c>
    </row>
    <row r="19" spans="1:6" ht="31.5" customHeight="1">
      <c r="A19" s="44" t="s">
        <v>89</v>
      </c>
      <c r="B19" s="45" t="s">
        <v>79</v>
      </c>
      <c r="C19" s="46"/>
      <c r="D19" s="67">
        <v>22477</v>
      </c>
      <c r="E19" s="67">
        <v>20054</v>
      </c>
      <c r="F19" s="87">
        <v>12.082377580532565</v>
      </c>
    </row>
    <row r="20" spans="1:6" ht="31.5" customHeight="1" thickBot="1">
      <c r="A20" s="47" t="s">
        <v>88</v>
      </c>
      <c r="B20" s="48" t="s">
        <v>79</v>
      </c>
      <c r="C20" s="49"/>
      <c r="D20" s="68">
        <v>20096</v>
      </c>
      <c r="E20" s="119">
        <v>26882</v>
      </c>
      <c r="F20" s="120">
        <v>-25.243657465962354</v>
      </c>
    </row>
    <row r="21" spans="1:6" ht="21" thickTop="1">
      <c r="A21" s="1"/>
      <c r="B21" s="1"/>
      <c r="C21" s="18"/>
      <c r="D21" s="19"/>
      <c r="E21" s="19"/>
      <c r="F21" s="18"/>
    </row>
    <row r="22" ht="15">
      <c r="A22" t="s">
        <v>32</v>
      </c>
    </row>
  </sheetData>
  <sheetProtection/>
  <mergeCells count="2">
    <mergeCell ref="A3:F3"/>
    <mergeCell ref="E4:F4"/>
  </mergeCells>
  <printOptions/>
  <pageMargins left="0.75" right="0.75" top="1" bottom="1" header="0.5" footer="0.5"/>
  <pageSetup firstPageNumber="1" useFirstPageNumber="1"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0">
      <selection activeCell="J17" sqref="J17"/>
    </sheetView>
  </sheetViews>
  <sheetFormatPr defaultColWidth="9.00390625" defaultRowHeight="14.25"/>
  <cols>
    <col min="1" max="1" width="33.875" style="0" customWidth="1"/>
    <col min="2" max="2" width="9.25390625" style="0" customWidth="1"/>
    <col min="3" max="4" width="11.625" style="12" customWidth="1"/>
    <col min="5" max="5" width="11.25390625" style="0" customWidth="1"/>
  </cols>
  <sheetData>
    <row r="1" spans="1:5" ht="39" customHeight="1">
      <c r="A1" s="156" t="s">
        <v>21</v>
      </c>
      <c r="B1" s="156"/>
      <c r="C1" s="156"/>
      <c r="D1" s="156"/>
      <c r="E1" s="156"/>
    </row>
    <row r="2" spans="1:5" ht="9" customHeight="1" hidden="1">
      <c r="A2" s="28"/>
      <c r="B2" s="28"/>
      <c r="C2" s="28"/>
      <c r="D2" s="28"/>
      <c r="E2" s="28"/>
    </row>
    <row r="3" spans="4:5" ht="30" customHeight="1" thickBot="1">
      <c r="D3" s="160" t="s">
        <v>22</v>
      </c>
      <c r="E3" s="161"/>
    </row>
    <row r="4" spans="1:5" ht="51" customHeight="1" thickTop="1">
      <c r="A4" s="2" t="s">
        <v>23</v>
      </c>
      <c r="B4" s="17" t="s">
        <v>24</v>
      </c>
      <c r="C4" s="4" t="s">
        <v>139</v>
      </c>
      <c r="D4" s="5" t="s">
        <v>25</v>
      </c>
      <c r="E4" s="34" t="s">
        <v>90</v>
      </c>
    </row>
    <row r="5" spans="1:5" ht="39" customHeight="1">
      <c r="A5" s="50" t="s">
        <v>48</v>
      </c>
      <c r="B5" s="144">
        <v>4931.92</v>
      </c>
      <c r="C5" s="144">
        <v>12919.960000000001</v>
      </c>
      <c r="D5" s="145">
        <v>16160.83</v>
      </c>
      <c r="E5" s="146">
        <v>-11.6</v>
      </c>
    </row>
    <row r="6" spans="1:5" ht="39" customHeight="1">
      <c r="A6" s="50" t="s">
        <v>26</v>
      </c>
      <c r="B6" s="144">
        <v>737.95</v>
      </c>
      <c r="C6" s="144">
        <v>1886.0700000000002</v>
      </c>
      <c r="D6" s="145">
        <v>1855.92</v>
      </c>
      <c r="E6" s="146">
        <v>0.4</v>
      </c>
    </row>
    <row r="7" spans="1:5" ht="39" customHeight="1">
      <c r="A7" s="50" t="s">
        <v>27</v>
      </c>
      <c r="B7" s="144">
        <v>4193.97</v>
      </c>
      <c r="C7" s="144">
        <v>11033.89</v>
      </c>
      <c r="D7" s="145">
        <v>14304.910000000002</v>
      </c>
      <c r="E7" s="146">
        <v>-13.2</v>
      </c>
    </row>
    <row r="8" spans="1:5" ht="39" customHeight="1">
      <c r="A8" s="50" t="s">
        <v>28</v>
      </c>
      <c r="B8" s="144">
        <v>1093.8700000000001</v>
      </c>
      <c r="C8" s="144">
        <v>2332.18</v>
      </c>
      <c r="D8" s="145">
        <v>2225.19</v>
      </c>
      <c r="E8" s="146">
        <v>8.3</v>
      </c>
    </row>
    <row r="9" spans="1:5" ht="39" customHeight="1">
      <c r="A9" s="50" t="s">
        <v>50</v>
      </c>
      <c r="B9" s="144">
        <v>3571.8199999999997</v>
      </c>
      <c r="C9" s="144">
        <v>10124.39</v>
      </c>
      <c r="D9" s="145">
        <v>13128.650000000001</v>
      </c>
      <c r="E9" s="146">
        <v>-13.1</v>
      </c>
    </row>
    <row r="10" spans="1:5" ht="39" customHeight="1">
      <c r="A10" s="51" t="s">
        <v>49</v>
      </c>
      <c r="B10" s="144">
        <v>219.25</v>
      </c>
      <c r="C10" s="144">
        <v>312.16</v>
      </c>
      <c r="D10" s="145">
        <v>697.02</v>
      </c>
      <c r="E10" s="146">
        <v>-54.8</v>
      </c>
    </row>
    <row r="11" spans="1:5" ht="39" customHeight="1">
      <c r="A11" s="50" t="s">
        <v>51</v>
      </c>
      <c r="B11" s="144">
        <v>46.980000000000004</v>
      </c>
      <c r="C11" s="144">
        <v>151.23</v>
      </c>
      <c r="D11" s="145">
        <v>109.97000000000001</v>
      </c>
      <c r="E11" s="146">
        <v>39.9</v>
      </c>
    </row>
    <row r="12" spans="1:5" ht="39" customHeight="1">
      <c r="A12" s="50" t="s">
        <v>29</v>
      </c>
      <c r="B12" s="144">
        <v>3123.63</v>
      </c>
      <c r="C12" s="144">
        <v>9022.83</v>
      </c>
      <c r="D12" s="145">
        <v>12627.510000000002</v>
      </c>
      <c r="E12" s="146">
        <v>-18.3</v>
      </c>
    </row>
    <row r="13" spans="1:5" ht="39" customHeight="1">
      <c r="A13" s="50" t="s">
        <v>30</v>
      </c>
      <c r="B13" s="144">
        <v>3338.7800000000007</v>
      </c>
      <c r="C13" s="144">
        <v>9710.57</v>
      </c>
      <c r="D13" s="145">
        <v>13101.900000000001</v>
      </c>
      <c r="E13" s="146">
        <v>-16.1</v>
      </c>
    </row>
    <row r="14" spans="1:5" ht="39" customHeight="1">
      <c r="A14" s="50" t="s">
        <v>47</v>
      </c>
      <c r="B14" s="144">
        <v>1026.0600000000002</v>
      </c>
      <c r="C14" s="144">
        <v>3341.8199999999997</v>
      </c>
      <c r="D14" s="145">
        <v>6106.52</v>
      </c>
      <c r="E14" s="146">
        <v>-35.4</v>
      </c>
    </row>
    <row r="15" spans="1:5" ht="39" customHeight="1">
      <c r="A15" s="50" t="s">
        <v>52</v>
      </c>
      <c r="B15" s="144">
        <v>2097.56</v>
      </c>
      <c r="C15" s="144">
        <v>5681.01</v>
      </c>
      <c r="D15" s="145">
        <v>6521</v>
      </c>
      <c r="E15" s="146">
        <v>-2.3</v>
      </c>
    </row>
    <row r="16" spans="1:5" ht="39" customHeight="1">
      <c r="A16" s="50" t="s">
        <v>53</v>
      </c>
      <c r="B16" s="144">
        <v>1715.9099999999999</v>
      </c>
      <c r="C16" s="144">
        <v>3752.11</v>
      </c>
      <c r="D16" s="145">
        <v>3318.3900000000003</v>
      </c>
      <c r="E16" s="146">
        <v>14.6</v>
      </c>
    </row>
    <row r="17" spans="1:5" ht="39" customHeight="1" thickBot="1">
      <c r="A17" s="65" t="s">
        <v>137</v>
      </c>
      <c r="B17" s="147">
        <v>92.36000000000001</v>
      </c>
      <c r="C17" s="63">
        <v>145.03</v>
      </c>
      <c r="D17" s="64">
        <v>214.92</v>
      </c>
      <c r="E17" s="148">
        <v>-23</v>
      </c>
    </row>
    <row r="18" ht="17.25">
      <c r="A18" s="16" t="s">
        <v>31</v>
      </c>
    </row>
  </sheetData>
  <sheetProtection/>
  <mergeCells count="2">
    <mergeCell ref="A1:E1"/>
    <mergeCell ref="D3:E3"/>
  </mergeCells>
  <printOptions/>
  <pageMargins left="0.9448818897637796" right="0.7480314960629921" top="0.984251968503937" bottom="0.984251968503937" header="0.5118110236220472" footer="0.5118110236220472"/>
  <pageSetup firstPageNumber="1" useFirstPageNumber="1"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0">
      <selection activeCell="H22" sqref="H22"/>
    </sheetView>
  </sheetViews>
  <sheetFormatPr defaultColWidth="9.00390625" defaultRowHeight="14.25"/>
  <cols>
    <col min="1" max="1" width="27.625" style="0" customWidth="1"/>
    <col min="2" max="2" width="7.875" style="0" customWidth="1"/>
    <col min="3" max="3" width="11.75390625" style="0" customWidth="1"/>
    <col min="4" max="4" width="11.75390625" style="12" customWidth="1"/>
    <col min="5" max="5" width="11.75390625" style="1" customWidth="1"/>
    <col min="6" max="6" width="9.50390625" style="0" customWidth="1"/>
  </cols>
  <sheetData>
    <row r="1" spans="1:6" ht="33" customHeight="1" thickBot="1">
      <c r="A1" s="162" t="s">
        <v>33</v>
      </c>
      <c r="B1" s="162"/>
      <c r="C1" s="163"/>
      <c r="D1" s="163"/>
      <c r="E1" s="163"/>
      <c r="F1" s="163"/>
    </row>
    <row r="2" spans="1:6" ht="38.25" customHeight="1" thickTop="1">
      <c r="A2" s="111" t="s">
        <v>166</v>
      </c>
      <c r="B2" s="116" t="s">
        <v>170</v>
      </c>
      <c r="C2" s="112" t="s">
        <v>167</v>
      </c>
      <c r="D2" s="113" t="s">
        <v>168</v>
      </c>
      <c r="E2" s="114" t="s">
        <v>169</v>
      </c>
      <c r="F2" s="115" t="s">
        <v>90</v>
      </c>
    </row>
    <row r="3" spans="1:6" ht="26.25" customHeight="1">
      <c r="A3" s="89" t="s">
        <v>150</v>
      </c>
      <c r="B3" s="90" t="s">
        <v>34</v>
      </c>
      <c r="C3" s="91">
        <v>26.384221999999998</v>
      </c>
      <c r="D3" s="91">
        <v>98.833605</v>
      </c>
      <c r="E3" s="91">
        <v>122.52795200000001</v>
      </c>
      <c r="F3" s="92">
        <f>(D3/E3-1)*100</f>
        <v>-19.337911564864807</v>
      </c>
    </row>
    <row r="4" spans="1:6" ht="26.25" customHeight="1">
      <c r="A4" s="89" t="s">
        <v>151</v>
      </c>
      <c r="B4" s="90" t="s">
        <v>34</v>
      </c>
      <c r="C4" s="91">
        <v>36.4307</v>
      </c>
      <c r="D4" s="91">
        <v>89.680711</v>
      </c>
      <c r="E4" s="91">
        <v>106.58806000000001</v>
      </c>
      <c r="F4" s="92">
        <f>(D4/E4-1)*100</f>
        <v>-15.862329232748962</v>
      </c>
    </row>
    <row r="5" spans="1:7" ht="26.25" customHeight="1">
      <c r="A5" s="89" t="s">
        <v>152</v>
      </c>
      <c r="B5" s="90" t="s">
        <v>35</v>
      </c>
      <c r="C5" s="91">
        <v>3624.42</v>
      </c>
      <c r="D5" s="91">
        <v>8192.23</v>
      </c>
      <c r="E5" s="91">
        <v>5480.06</v>
      </c>
      <c r="F5" s="92">
        <f aca="true" t="shared" si="0" ref="F5:F23">(D5/E5-1)*100</f>
        <v>49.49161140571452</v>
      </c>
      <c r="G5" t="s">
        <v>36</v>
      </c>
    </row>
    <row r="6" spans="1:6" ht="26.25" customHeight="1">
      <c r="A6" s="58" t="s">
        <v>153</v>
      </c>
      <c r="B6" s="90" t="s">
        <v>35</v>
      </c>
      <c r="C6" s="93">
        <v>2208.83</v>
      </c>
      <c r="D6" s="94">
        <v>4465.59</v>
      </c>
      <c r="E6" s="94">
        <v>964.99</v>
      </c>
      <c r="F6" s="92">
        <f t="shared" si="0"/>
        <v>362.76023585736635</v>
      </c>
    </row>
    <row r="7" spans="1:6" ht="26.25" customHeight="1">
      <c r="A7" s="58" t="s">
        <v>154</v>
      </c>
      <c r="B7" s="90" t="s">
        <v>35</v>
      </c>
      <c r="C7" s="93">
        <v>1415.59</v>
      </c>
      <c r="D7" s="94">
        <v>3726.64</v>
      </c>
      <c r="E7" s="94">
        <v>4515.07</v>
      </c>
      <c r="F7" s="92">
        <f t="shared" si="0"/>
        <v>-17.462187740167924</v>
      </c>
    </row>
    <row r="8" spans="1:6" ht="26.25" customHeight="1">
      <c r="A8" s="89" t="s">
        <v>39</v>
      </c>
      <c r="B8" s="90" t="s">
        <v>20</v>
      </c>
      <c r="C8" s="95">
        <v>14666</v>
      </c>
      <c r="D8" s="95">
        <v>28405</v>
      </c>
      <c r="E8" s="95">
        <v>26025</v>
      </c>
      <c r="F8" s="92">
        <f t="shared" si="0"/>
        <v>9.145052833813638</v>
      </c>
    </row>
    <row r="9" spans="1:6" ht="26.25" customHeight="1">
      <c r="A9" s="89" t="s">
        <v>155</v>
      </c>
      <c r="B9" s="90" t="s">
        <v>156</v>
      </c>
      <c r="C9" s="95">
        <v>25190</v>
      </c>
      <c r="D9" s="95">
        <v>69634</v>
      </c>
      <c r="E9" s="95">
        <v>93072</v>
      </c>
      <c r="F9" s="92">
        <f t="shared" si="0"/>
        <v>-25.182654289152484</v>
      </c>
    </row>
    <row r="10" spans="1:6" ht="26.25" customHeight="1">
      <c r="A10" s="89" t="s">
        <v>157</v>
      </c>
      <c r="B10" s="90" t="s">
        <v>158</v>
      </c>
      <c r="C10" s="95">
        <v>14668</v>
      </c>
      <c r="D10" s="95">
        <v>22837</v>
      </c>
      <c r="E10" s="95">
        <v>35838</v>
      </c>
      <c r="F10" s="92">
        <f t="shared" si="0"/>
        <v>-36.27713600089291</v>
      </c>
    </row>
    <row r="11" spans="1:6" ht="26.25" customHeight="1">
      <c r="A11" s="89" t="s">
        <v>159</v>
      </c>
      <c r="B11" s="90" t="s">
        <v>38</v>
      </c>
      <c r="C11" s="95">
        <v>40.83</v>
      </c>
      <c r="D11" s="95">
        <v>44.52</v>
      </c>
      <c r="E11" s="95">
        <v>81.21</v>
      </c>
      <c r="F11" s="92">
        <f t="shared" si="0"/>
        <v>-45.17916512744735</v>
      </c>
    </row>
    <row r="12" spans="1:6" ht="26.25" customHeight="1">
      <c r="A12" s="96" t="s">
        <v>160</v>
      </c>
      <c r="B12" s="97" t="s">
        <v>37</v>
      </c>
      <c r="C12" s="95">
        <v>2300</v>
      </c>
      <c r="D12" s="95">
        <v>4130</v>
      </c>
      <c r="E12" s="95">
        <v>1944.24</v>
      </c>
      <c r="F12" s="92">
        <f t="shared" si="0"/>
        <v>112.42233469119039</v>
      </c>
    </row>
    <row r="13" spans="1:6" ht="26.25" customHeight="1">
      <c r="A13" s="89" t="s">
        <v>161</v>
      </c>
      <c r="B13" s="90" t="s">
        <v>37</v>
      </c>
      <c r="C13" s="95">
        <v>598</v>
      </c>
      <c r="D13" s="95">
        <v>1780</v>
      </c>
      <c r="E13" s="95">
        <v>2267</v>
      </c>
      <c r="F13" s="92">
        <f t="shared" si="0"/>
        <v>-21.48213498014998</v>
      </c>
    </row>
    <row r="14" spans="1:6" ht="26.25" customHeight="1">
      <c r="A14" s="89" t="s">
        <v>162</v>
      </c>
      <c r="B14" s="90" t="s">
        <v>37</v>
      </c>
      <c r="C14" s="95">
        <v>411955.48</v>
      </c>
      <c r="D14" s="95">
        <v>911048.88</v>
      </c>
      <c r="E14" s="95">
        <v>306414.2</v>
      </c>
      <c r="F14" s="92">
        <f t="shared" si="0"/>
        <v>197.32593332815514</v>
      </c>
    </row>
    <row r="15" spans="1:6" ht="26.25" customHeight="1">
      <c r="A15" s="98" t="s">
        <v>40</v>
      </c>
      <c r="B15" s="90" t="s">
        <v>41</v>
      </c>
      <c r="C15" s="95">
        <v>2156</v>
      </c>
      <c r="D15" s="95">
        <v>9311.2</v>
      </c>
      <c r="E15" s="95">
        <v>12987.5</v>
      </c>
      <c r="F15" s="92">
        <f t="shared" si="0"/>
        <v>-28.306448508180935</v>
      </c>
    </row>
    <row r="16" spans="1:6" ht="26.25" customHeight="1">
      <c r="A16" s="99" t="s">
        <v>163</v>
      </c>
      <c r="B16" s="90" t="s">
        <v>37</v>
      </c>
      <c r="C16" s="95">
        <v>249</v>
      </c>
      <c r="D16" s="95">
        <v>852</v>
      </c>
      <c r="E16" s="95">
        <v>1001</v>
      </c>
      <c r="F16" s="92">
        <f t="shared" si="0"/>
        <v>-14.88511488511488</v>
      </c>
    </row>
    <row r="17" spans="1:6" ht="26.25" customHeight="1">
      <c r="A17" s="99" t="s">
        <v>164</v>
      </c>
      <c r="B17" s="90" t="s">
        <v>37</v>
      </c>
      <c r="C17" s="95">
        <v>0</v>
      </c>
      <c r="D17" s="95">
        <v>2.02</v>
      </c>
      <c r="E17" s="95">
        <v>111.3</v>
      </c>
      <c r="F17" s="92">
        <f t="shared" si="0"/>
        <v>-98.18508535489667</v>
      </c>
    </row>
    <row r="18" spans="1:6" ht="26.25" customHeight="1">
      <c r="A18" s="98" t="s">
        <v>54</v>
      </c>
      <c r="B18" s="90" t="s">
        <v>38</v>
      </c>
      <c r="C18" s="95">
        <v>0</v>
      </c>
      <c r="D18" s="95">
        <v>243</v>
      </c>
      <c r="E18" s="95">
        <v>685.44</v>
      </c>
      <c r="F18" s="92">
        <f t="shared" si="0"/>
        <v>-64.5483193277311</v>
      </c>
    </row>
    <row r="19" spans="1:6" ht="26.25" customHeight="1">
      <c r="A19" s="98" t="s">
        <v>55</v>
      </c>
      <c r="B19" s="90" t="s">
        <v>41</v>
      </c>
      <c r="C19" s="95">
        <v>2348</v>
      </c>
      <c r="D19" s="95">
        <v>4793</v>
      </c>
      <c r="E19" s="95">
        <v>4907</v>
      </c>
      <c r="F19" s="92">
        <f t="shared" si="0"/>
        <v>-2.3232117383329975</v>
      </c>
    </row>
    <row r="20" spans="1:6" ht="26.25" customHeight="1">
      <c r="A20" s="100" t="s">
        <v>165</v>
      </c>
      <c r="B20" s="101" t="s">
        <v>37</v>
      </c>
      <c r="C20" s="95">
        <v>29</v>
      </c>
      <c r="D20" s="95">
        <v>74</v>
      </c>
      <c r="E20" s="95">
        <v>67.6</v>
      </c>
      <c r="F20" s="92">
        <f t="shared" si="0"/>
        <v>9.467455621301779</v>
      </c>
    </row>
    <row r="21" spans="1:6" ht="26.25" customHeight="1">
      <c r="A21" s="89" t="s">
        <v>42</v>
      </c>
      <c r="B21" s="90" t="s">
        <v>35</v>
      </c>
      <c r="C21" s="102">
        <v>7475.3309</v>
      </c>
      <c r="D21" s="103">
        <v>16247.6398</v>
      </c>
      <c r="E21" s="103">
        <v>15535.6011</v>
      </c>
      <c r="F21" s="92">
        <f t="shared" si="0"/>
        <v>4.58327100069531</v>
      </c>
    </row>
    <row r="22" spans="1:6" ht="26.25" customHeight="1">
      <c r="A22" s="89" t="s">
        <v>43</v>
      </c>
      <c r="B22" s="90" t="s">
        <v>35</v>
      </c>
      <c r="C22" s="104">
        <v>6062.7201</v>
      </c>
      <c r="D22" s="105">
        <v>13506.0527</v>
      </c>
      <c r="E22" s="105">
        <v>13011.651</v>
      </c>
      <c r="F22" s="92">
        <f t="shared" si="0"/>
        <v>3.799684605742959</v>
      </c>
    </row>
    <row r="23" spans="1:6" ht="26.25" customHeight="1" thickBot="1">
      <c r="A23" s="106" t="s">
        <v>44</v>
      </c>
      <c r="B23" s="107" t="s">
        <v>35</v>
      </c>
      <c r="C23" s="108">
        <v>4627.59</v>
      </c>
      <c r="D23" s="109">
        <v>10308.98</v>
      </c>
      <c r="E23" s="109">
        <v>11984.57</v>
      </c>
      <c r="F23" s="110">
        <f t="shared" si="0"/>
        <v>-13.981227528396934</v>
      </c>
    </row>
    <row r="24" ht="15.75" thickTop="1"/>
    <row r="27" ht="15">
      <c r="C27" s="25"/>
    </row>
  </sheetData>
  <sheetProtection/>
  <mergeCells count="1">
    <mergeCell ref="A1:F1"/>
  </mergeCells>
  <conditionalFormatting sqref="F3:F23">
    <cfRule type="cellIs" priority="1" dxfId="1" operator="lessThan" stopIfTrue="1">
      <formula>0</formula>
    </cfRule>
  </conditionalFormatting>
  <printOptions/>
  <pageMargins left="0.75" right="0.75" top="1" bottom="1" header="0.5" footer="0.5"/>
  <pageSetup firstPageNumber="1" useFirstPageNumber="1" horizontalDpi="180" verticalDpi="18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3">
      <selection activeCell="H6" sqref="H6"/>
    </sheetView>
  </sheetViews>
  <sheetFormatPr defaultColWidth="9.00390625" defaultRowHeight="14.25"/>
  <cols>
    <col min="1" max="1" width="27.625" style="0" customWidth="1"/>
    <col min="2" max="2" width="9.875" style="0" customWidth="1"/>
    <col min="3" max="3" width="10.00390625" style="12" customWidth="1"/>
    <col min="4" max="4" width="9.375" style="12" customWidth="1"/>
    <col min="5" max="5" width="11.00390625" style="12" customWidth="1"/>
    <col min="6" max="6" width="11.875" style="0" customWidth="1"/>
  </cols>
  <sheetData>
    <row r="1" spans="1:6" ht="33" customHeight="1">
      <c r="A1" s="164" t="s">
        <v>14</v>
      </c>
      <c r="B1" s="165"/>
      <c r="C1" s="165"/>
      <c r="D1" s="165"/>
      <c r="E1" s="165"/>
      <c r="F1" s="165"/>
    </row>
    <row r="2" ht="8.25" customHeight="1">
      <c r="F2" s="13"/>
    </row>
    <row r="3" spans="1:6" ht="60" customHeight="1" thickTop="1">
      <c r="A3" s="14" t="s">
        <v>15</v>
      </c>
      <c r="B3" s="3" t="s">
        <v>1</v>
      </c>
      <c r="C3" s="5" t="s">
        <v>16</v>
      </c>
      <c r="D3" s="4" t="s">
        <v>136</v>
      </c>
      <c r="E3" s="26" t="s">
        <v>135</v>
      </c>
      <c r="F3" s="34" t="s">
        <v>91</v>
      </c>
    </row>
    <row r="4" spans="1:6" ht="36" customHeight="1">
      <c r="A4" s="30" t="s">
        <v>17</v>
      </c>
      <c r="B4" s="8" t="s">
        <v>4</v>
      </c>
      <c r="C4" s="136">
        <v>11030</v>
      </c>
      <c r="D4" s="136">
        <v>31030</v>
      </c>
      <c r="E4" s="136">
        <v>14592</v>
      </c>
      <c r="F4" s="137">
        <f>(D4/E4-1)*100</f>
        <v>112.65076754385963</v>
      </c>
    </row>
    <row r="5" spans="1:6" ht="36" customHeight="1">
      <c r="A5" s="29" t="s">
        <v>106</v>
      </c>
      <c r="B5" s="8" t="s">
        <v>18</v>
      </c>
      <c r="C5" s="138" t="s">
        <v>18</v>
      </c>
      <c r="D5" s="138" t="s">
        <v>18</v>
      </c>
      <c r="E5" s="138" t="s">
        <v>18</v>
      </c>
      <c r="F5" s="139" t="s">
        <v>18</v>
      </c>
    </row>
    <row r="6" spans="1:6" ht="36" customHeight="1">
      <c r="A6" s="29" t="s">
        <v>107</v>
      </c>
      <c r="B6" s="8" t="s">
        <v>4</v>
      </c>
      <c r="C6" s="136">
        <v>11303</v>
      </c>
      <c r="D6" s="136">
        <v>31030</v>
      </c>
      <c r="E6" s="136">
        <v>14592</v>
      </c>
      <c r="F6" s="137">
        <f>(D6/E6-1)*100</f>
        <v>112.65076754385963</v>
      </c>
    </row>
    <row r="7" spans="1:6" ht="36" customHeight="1">
      <c r="A7" s="29" t="s">
        <v>108</v>
      </c>
      <c r="B7" s="8" t="s">
        <v>4</v>
      </c>
      <c r="C7" s="136">
        <v>1619</v>
      </c>
      <c r="D7" s="136">
        <v>1619</v>
      </c>
      <c r="E7" s="136">
        <v>0</v>
      </c>
      <c r="F7" s="137">
        <v>100</v>
      </c>
    </row>
    <row r="8" spans="1:6" ht="36" customHeight="1">
      <c r="A8" s="30" t="s">
        <v>19</v>
      </c>
      <c r="B8" s="8" t="s">
        <v>4</v>
      </c>
      <c r="C8" s="136">
        <v>0</v>
      </c>
      <c r="D8" s="136">
        <v>0</v>
      </c>
      <c r="E8" s="136">
        <v>0</v>
      </c>
      <c r="F8" s="137">
        <v>0</v>
      </c>
    </row>
    <row r="9" spans="1:6" ht="36" customHeight="1">
      <c r="A9" s="29" t="s">
        <v>109</v>
      </c>
      <c r="B9" s="8" t="s">
        <v>5</v>
      </c>
      <c r="C9" s="140" t="s">
        <v>5</v>
      </c>
      <c r="D9" s="140" t="s">
        <v>5</v>
      </c>
      <c r="E9" s="140" t="s">
        <v>5</v>
      </c>
      <c r="F9" s="139" t="s">
        <v>18</v>
      </c>
    </row>
    <row r="10" spans="1:6" ht="36" customHeight="1">
      <c r="A10" s="29" t="s">
        <v>110</v>
      </c>
      <c r="B10" s="8" t="s">
        <v>4</v>
      </c>
      <c r="C10" s="136">
        <v>0</v>
      </c>
      <c r="D10" s="136">
        <v>0</v>
      </c>
      <c r="E10" s="136">
        <v>0</v>
      </c>
      <c r="F10" s="141"/>
    </row>
    <row r="11" spans="1:6" ht="36" customHeight="1">
      <c r="A11" s="29" t="s">
        <v>111</v>
      </c>
      <c r="B11" s="8" t="s">
        <v>4</v>
      </c>
      <c r="C11" s="136">
        <v>2980</v>
      </c>
      <c r="D11" s="136">
        <v>22980</v>
      </c>
      <c r="E11" s="136">
        <v>944</v>
      </c>
      <c r="F11" s="137">
        <f>D11/E11*100-100</f>
        <v>2334.322033898305</v>
      </c>
    </row>
    <row r="12" spans="1:6" ht="36" customHeight="1">
      <c r="A12" s="56" t="s">
        <v>112</v>
      </c>
      <c r="B12" s="8" t="s">
        <v>113</v>
      </c>
      <c r="C12" s="136">
        <v>2980</v>
      </c>
      <c r="D12" s="136">
        <v>22980</v>
      </c>
      <c r="E12" s="136">
        <v>944</v>
      </c>
      <c r="F12" s="137">
        <f>D12/E12*100-100</f>
        <v>2334.322033898305</v>
      </c>
    </row>
    <row r="13" spans="1:6" ht="36" customHeight="1">
      <c r="A13" s="29" t="s">
        <v>114</v>
      </c>
      <c r="B13" s="8" t="s">
        <v>4</v>
      </c>
      <c r="C13" s="136">
        <f>C4-C11</f>
        <v>8050</v>
      </c>
      <c r="D13" s="136">
        <f>D4-D11</f>
        <v>8050</v>
      </c>
      <c r="E13" s="136">
        <f>E4-E11</f>
        <v>13648</v>
      </c>
      <c r="F13" s="137">
        <f>(D13/E13-1)*100</f>
        <v>-41.01699882766706</v>
      </c>
    </row>
    <row r="14" spans="1:6" ht="36" customHeight="1">
      <c r="A14" s="56" t="s">
        <v>115</v>
      </c>
      <c r="B14" s="8" t="s">
        <v>4</v>
      </c>
      <c r="C14" s="136">
        <v>6431</v>
      </c>
      <c r="D14" s="136">
        <v>6431</v>
      </c>
      <c r="E14" s="136">
        <v>13058</v>
      </c>
      <c r="F14" s="137">
        <f>(D14/E14-1)*100</f>
        <v>-50.750497779139224</v>
      </c>
    </row>
    <row r="15" spans="1:6" ht="36" customHeight="1">
      <c r="A15" s="29" t="s">
        <v>56</v>
      </c>
      <c r="B15" s="8" t="s">
        <v>20</v>
      </c>
      <c r="C15" s="136">
        <v>325719</v>
      </c>
      <c r="D15" s="136">
        <v>325719</v>
      </c>
      <c r="E15" s="136">
        <v>177129</v>
      </c>
      <c r="F15" s="137">
        <f>(D15-E15)/E15*100</f>
        <v>83.88801382043596</v>
      </c>
    </row>
    <row r="16" spans="1:6" ht="36" customHeight="1">
      <c r="A16" s="29" t="s">
        <v>57</v>
      </c>
      <c r="B16" s="8" t="s">
        <v>20</v>
      </c>
      <c r="C16" s="136">
        <v>37202</v>
      </c>
      <c r="D16" s="136">
        <v>37202</v>
      </c>
      <c r="E16" s="136">
        <v>19394</v>
      </c>
      <c r="F16" s="137">
        <f>(D16-E16)/E16*100</f>
        <v>91.8222130555842</v>
      </c>
    </row>
    <row r="17" spans="1:8" ht="36" customHeight="1">
      <c r="A17" s="29" t="s">
        <v>58</v>
      </c>
      <c r="B17" s="8" t="s">
        <v>20</v>
      </c>
      <c r="C17" s="136">
        <v>21046</v>
      </c>
      <c r="D17" s="136">
        <v>21046</v>
      </c>
      <c r="E17" s="136">
        <v>9803</v>
      </c>
      <c r="F17" s="137">
        <f>(D17-E17)/E17*100</f>
        <v>114.68938080179537</v>
      </c>
      <c r="H17" s="83"/>
    </row>
    <row r="18" spans="1:6" ht="36" customHeight="1" thickBot="1">
      <c r="A18" s="33" t="s">
        <v>87</v>
      </c>
      <c r="B18" s="15" t="s">
        <v>4</v>
      </c>
      <c r="C18" s="142">
        <v>9253</v>
      </c>
      <c r="D18" s="142">
        <v>9253</v>
      </c>
      <c r="E18" s="142">
        <v>3409</v>
      </c>
      <c r="F18" s="143">
        <f>(D18-E18)/E18*100</f>
        <v>171.42857142857142</v>
      </c>
    </row>
    <row r="19" ht="11.25" customHeight="1" thickTop="1">
      <c r="A19" s="16"/>
    </row>
    <row r="20" spans="1:7" ht="37.5" customHeight="1">
      <c r="A20" s="20"/>
      <c r="B20" s="21"/>
      <c r="C20" s="27"/>
      <c r="D20" s="22"/>
      <c r="E20" s="22"/>
      <c r="F20" s="21"/>
      <c r="G20" s="21"/>
    </row>
    <row r="21" ht="42.75" customHeight="1"/>
  </sheetData>
  <sheetProtection/>
  <mergeCells count="1">
    <mergeCell ref="A1:F1"/>
  </mergeCells>
  <printOptions/>
  <pageMargins left="0.75" right="0.75" top="1" bottom="1" header="0.5" footer="0.5"/>
  <pageSetup firstPageNumber="1" useFirstPageNumber="1"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G19" sqref="G19"/>
    </sheetView>
  </sheetViews>
  <sheetFormatPr defaultColWidth="9.00390625" defaultRowHeight="14.25"/>
  <cols>
    <col min="1" max="1" width="33.75390625" style="0" customWidth="1"/>
    <col min="2" max="2" width="9.25390625" style="0" customWidth="1"/>
    <col min="3" max="3" width="11.00390625" style="0" customWidth="1"/>
    <col min="4" max="4" width="10.75390625" style="0" customWidth="1"/>
    <col min="5" max="5" width="10.00390625" style="0" customWidth="1"/>
  </cols>
  <sheetData>
    <row r="1" spans="1:5" ht="45" customHeight="1" thickBot="1">
      <c r="A1" s="172" t="s">
        <v>67</v>
      </c>
      <c r="B1" s="172"/>
      <c r="C1" s="172"/>
      <c r="D1" s="172"/>
      <c r="E1" s="172"/>
    </row>
    <row r="2" spans="1:5" ht="28.5" customHeight="1" thickTop="1">
      <c r="A2" s="166" t="s">
        <v>174</v>
      </c>
      <c r="B2" s="168" t="s">
        <v>170</v>
      </c>
      <c r="C2" s="168" t="s">
        <v>172</v>
      </c>
      <c r="D2" s="168" t="s">
        <v>173</v>
      </c>
      <c r="E2" s="170" t="s">
        <v>59</v>
      </c>
    </row>
    <row r="3" spans="1:5" ht="24.75" customHeight="1">
      <c r="A3" s="167"/>
      <c r="B3" s="169"/>
      <c r="C3" s="173"/>
      <c r="D3" s="169"/>
      <c r="E3" s="171"/>
    </row>
    <row r="4" spans="1:5" ht="30" customHeight="1">
      <c r="A4" s="52" t="s">
        <v>116</v>
      </c>
      <c r="B4" s="39" t="s">
        <v>4</v>
      </c>
      <c r="C4" s="131">
        <v>53000.3</v>
      </c>
      <c r="D4" s="131">
        <v>47136.5</v>
      </c>
      <c r="E4" s="129">
        <f>(C4/D4-1)*100</f>
        <v>12.440041157065117</v>
      </c>
    </row>
    <row r="5" spans="1:5" ht="30" customHeight="1">
      <c r="A5" s="52" t="s">
        <v>117</v>
      </c>
      <c r="B5" s="39" t="s">
        <v>4</v>
      </c>
      <c r="C5" s="131">
        <v>1357.9</v>
      </c>
      <c r="D5" s="131">
        <v>1603.8</v>
      </c>
      <c r="E5" s="129">
        <f aca="true" t="shared" si="0" ref="E5:E22">(C5/D5-1)*100</f>
        <v>-15.332335702706068</v>
      </c>
    </row>
    <row r="6" spans="1:5" ht="30" customHeight="1">
      <c r="A6" s="52" t="s">
        <v>118</v>
      </c>
      <c r="B6" s="39" t="s">
        <v>4</v>
      </c>
      <c r="C6" s="131">
        <v>48123.7</v>
      </c>
      <c r="D6" s="131">
        <v>42720.8</v>
      </c>
      <c r="E6" s="129">
        <f t="shared" si="0"/>
        <v>12.647000992490764</v>
      </c>
    </row>
    <row r="7" spans="1:5" ht="30" customHeight="1">
      <c r="A7" s="52" t="s">
        <v>119</v>
      </c>
      <c r="B7" s="39" t="s">
        <v>4</v>
      </c>
      <c r="C7" s="131">
        <v>1342.6</v>
      </c>
      <c r="D7" s="131">
        <v>1351.5</v>
      </c>
      <c r="E7" s="129">
        <f t="shared" si="0"/>
        <v>-0.6585275619681918</v>
      </c>
    </row>
    <row r="8" spans="1:5" ht="30" customHeight="1">
      <c r="A8" s="52" t="s">
        <v>120</v>
      </c>
      <c r="B8" s="39" t="s">
        <v>4</v>
      </c>
      <c r="C8" s="131">
        <f>C6-C7</f>
        <v>46781.1</v>
      </c>
      <c r="D8" s="132">
        <f>D6-D7</f>
        <v>41369.3</v>
      </c>
      <c r="E8" s="129">
        <f t="shared" si="0"/>
        <v>13.081681343411656</v>
      </c>
    </row>
    <row r="9" spans="1:5" ht="30" customHeight="1">
      <c r="A9" s="52" t="s">
        <v>121</v>
      </c>
      <c r="B9" s="39" t="s">
        <v>4</v>
      </c>
      <c r="C9" s="131">
        <v>4876.6</v>
      </c>
      <c r="D9" s="131">
        <v>4415.7</v>
      </c>
      <c r="E9" s="129">
        <f t="shared" si="0"/>
        <v>10.437756188146864</v>
      </c>
    </row>
    <row r="10" spans="1:5" ht="30" customHeight="1">
      <c r="A10" s="52" t="s">
        <v>95</v>
      </c>
      <c r="B10" s="39" t="s">
        <v>4</v>
      </c>
      <c r="C10" s="131">
        <v>296.9</v>
      </c>
      <c r="D10" s="131">
        <v>252.3</v>
      </c>
      <c r="E10" s="129">
        <f t="shared" si="0"/>
        <v>17.677368212445476</v>
      </c>
    </row>
    <row r="11" spans="1:5" ht="30" customHeight="1">
      <c r="A11" s="52" t="s">
        <v>122</v>
      </c>
      <c r="B11" s="39" t="s">
        <v>4</v>
      </c>
      <c r="C11" s="131">
        <v>37552.6</v>
      </c>
      <c r="D11" s="131">
        <v>33009.7</v>
      </c>
      <c r="E11" s="129">
        <f t="shared" si="0"/>
        <v>13.762318348848979</v>
      </c>
    </row>
    <row r="12" spans="1:5" ht="30" customHeight="1">
      <c r="A12" s="52" t="s">
        <v>123</v>
      </c>
      <c r="B12" s="39" t="s">
        <v>4</v>
      </c>
      <c r="C12" s="131">
        <v>32649.9</v>
      </c>
      <c r="D12" s="131">
        <v>29708.7</v>
      </c>
      <c r="E12" s="129">
        <f t="shared" si="0"/>
        <v>9.900130264871908</v>
      </c>
    </row>
    <row r="13" spans="1:5" ht="30" customHeight="1">
      <c r="A13" s="52" t="s">
        <v>124</v>
      </c>
      <c r="B13" s="39" t="s">
        <v>4</v>
      </c>
      <c r="C13" s="131">
        <v>15447.7</v>
      </c>
      <c r="D13" s="131">
        <v>14126.8</v>
      </c>
      <c r="E13" s="129">
        <f t="shared" si="0"/>
        <v>9.350312880482491</v>
      </c>
    </row>
    <row r="14" spans="1:5" ht="30" customHeight="1">
      <c r="A14" s="52" t="s">
        <v>125</v>
      </c>
      <c r="B14" s="39" t="s">
        <v>4</v>
      </c>
      <c r="C14" s="131">
        <f>C15+C17+C19+C21</f>
        <v>76030.4</v>
      </c>
      <c r="D14" s="131">
        <f>D15+D17+D19+D21</f>
        <v>81811.7</v>
      </c>
      <c r="E14" s="129">
        <f t="shared" si="0"/>
        <v>-7.066593164547374</v>
      </c>
    </row>
    <row r="15" spans="1:5" ht="30" customHeight="1">
      <c r="A15" s="52" t="s">
        <v>126</v>
      </c>
      <c r="B15" s="39" t="s">
        <v>4</v>
      </c>
      <c r="C15" s="131">
        <v>35494.9</v>
      </c>
      <c r="D15" s="131">
        <v>44837.4</v>
      </c>
      <c r="E15" s="129">
        <f t="shared" si="0"/>
        <v>-20.83639996966817</v>
      </c>
    </row>
    <row r="16" spans="1:5" ht="30" customHeight="1">
      <c r="A16" s="52" t="s">
        <v>127</v>
      </c>
      <c r="B16" s="39" t="s">
        <v>4</v>
      </c>
      <c r="C16" s="131">
        <v>27362.1</v>
      </c>
      <c r="D16" s="131">
        <v>38429.5</v>
      </c>
      <c r="E16" s="129">
        <f t="shared" si="0"/>
        <v>-28.799229758388744</v>
      </c>
    </row>
    <row r="17" spans="1:5" ht="30" customHeight="1">
      <c r="A17" s="52" t="s">
        <v>128</v>
      </c>
      <c r="B17" s="39" t="s">
        <v>4</v>
      </c>
      <c r="C17" s="133">
        <v>35408.5</v>
      </c>
      <c r="D17" s="131">
        <v>32318.3</v>
      </c>
      <c r="E17" s="129">
        <f t="shared" si="0"/>
        <v>9.561765315626136</v>
      </c>
    </row>
    <row r="18" spans="1:5" ht="30" customHeight="1">
      <c r="A18" s="52" t="s">
        <v>95</v>
      </c>
      <c r="B18" s="39" t="s">
        <v>4</v>
      </c>
      <c r="C18" s="131">
        <v>1333.9</v>
      </c>
      <c r="D18" s="131">
        <v>1341.4</v>
      </c>
      <c r="E18" s="129">
        <f t="shared" si="0"/>
        <v>-0.559117340092441</v>
      </c>
    </row>
    <row r="19" spans="1:5" ht="30" customHeight="1">
      <c r="A19" s="52" t="s">
        <v>129</v>
      </c>
      <c r="B19" s="39" t="s">
        <v>4</v>
      </c>
      <c r="C19" s="131">
        <v>638</v>
      </c>
      <c r="D19" s="131">
        <v>576.5</v>
      </c>
      <c r="E19" s="129">
        <f t="shared" si="0"/>
        <v>10.667823070251515</v>
      </c>
    </row>
    <row r="20" spans="1:5" ht="30" customHeight="1">
      <c r="A20" s="52" t="s">
        <v>95</v>
      </c>
      <c r="B20" s="39" t="s">
        <v>4</v>
      </c>
      <c r="C20" s="131">
        <v>120.7</v>
      </c>
      <c r="D20" s="131">
        <v>106.2</v>
      </c>
      <c r="E20" s="129">
        <f t="shared" si="0"/>
        <v>13.653483992467041</v>
      </c>
    </row>
    <row r="21" spans="1:5" ht="30" customHeight="1">
      <c r="A21" s="52" t="s">
        <v>130</v>
      </c>
      <c r="B21" s="39" t="s">
        <v>4</v>
      </c>
      <c r="C21" s="131">
        <v>4489</v>
      </c>
      <c r="D21" s="131">
        <v>4079.5</v>
      </c>
      <c r="E21" s="129">
        <f t="shared" si="0"/>
        <v>10.037994852310339</v>
      </c>
    </row>
    <row r="22" spans="1:5" ht="30" customHeight="1" thickBot="1">
      <c r="A22" s="121" t="s">
        <v>95</v>
      </c>
      <c r="B22" s="122" t="s">
        <v>4</v>
      </c>
      <c r="C22" s="134">
        <v>264.6</v>
      </c>
      <c r="D22" s="135">
        <v>239.1</v>
      </c>
      <c r="E22" s="130">
        <f t="shared" si="0"/>
        <v>10.664993726474293</v>
      </c>
    </row>
    <row r="23" ht="15.75" thickTop="1"/>
  </sheetData>
  <sheetProtection/>
  <mergeCells count="6">
    <mergeCell ref="A2:A3"/>
    <mergeCell ref="B2:B3"/>
    <mergeCell ref="E2:E3"/>
    <mergeCell ref="A1:E1"/>
    <mergeCell ref="C2:C3"/>
    <mergeCell ref="D2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7"/>
  <sheetViews>
    <sheetView zoomScalePageLayoutView="0" workbookViewId="0" topLeftCell="A10">
      <selection activeCell="L6" sqref="L6"/>
    </sheetView>
  </sheetViews>
  <sheetFormatPr defaultColWidth="9.00390625" defaultRowHeight="14.25"/>
  <cols>
    <col min="1" max="1" width="3.25390625" style="0" customWidth="1"/>
    <col min="2" max="2" width="28.625" style="0" customWidth="1"/>
    <col min="3" max="3" width="10.25390625" style="0" customWidth="1"/>
    <col min="4" max="4" width="10.75390625" style="1" customWidth="1"/>
    <col min="5" max="5" width="11.625" style="1" customWidth="1"/>
    <col min="6" max="6" width="11.125" style="0" customWidth="1"/>
  </cols>
  <sheetData>
    <row r="1" spans="2:8" ht="48" customHeight="1" thickBot="1">
      <c r="B1" s="174" t="s">
        <v>175</v>
      </c>
      <c r="C1" s="175"/>
      <c r="D1" s="175"/>
      <c r="E1" s="175"/>
      <c r="F1" s="175"/>
      <c r="G1" s="6"/>
      <c r="H1" s="6"/>
    </row>
    <row r="2" spans="2:6" ht="46.5" customHeight="1" thickTop="1">
      <c r="B2" s="14" t="s">
        <v>0</v>
      </c>
      <c r="C2" s="3" t="s">
        <v>1</v>
      </c>
      <c r="D2" s="4" t="s">
        <v>138</v>
      </c>
      <c r="E2" s="5" t="s">
        <v>2</v>
      </c>
      <c r="F2" s="123" t="s">
        <v>90</v>
      </c>
    </row>
    <row r="3" spans="2:6" ht="37.5" customHeight="1">
      <c r="B3" s="7" t="s">
        <v>68</v>
      </c>
      <c r="C3" s="8" t="s">
        <v>69</v>
      </c>
      <c r="D3" s="59">
        <v>1327</v>
      </c>
      <c r="E3" s="59">
        <v>190</v>
      </c>
      <c r="F3" s="10">
        <f>(D3/E3-1)*100</f>
        <v>598.421052631579</v>
      </c>
    </row>
    <row r="4" spans="2:6" ht="37.5" customHeight="1">
      <c r="B4" s="7" t="s">
        <v>72</v>
      </c>
      <c r="C4" s="8" t="s">
        <v>4</v>
      </c>
      <c r="D4" s="59">
        <v>67619.3</v>
      </c>
      <c r="E4" s="57">
        <v>62340.68</v>
      </c>
      <c r="F4" s="10">
        <f>(D4/E4-1)*100</f>
        <v>8.467376358422785</v>
      </c>
    </row>
    <row r="5" spans="2:6" ht="37.5" customHeight="1">
      <c r="B5" s="7" t="s">
        <v>70</v>
      </c>
      <c r="C5" s="43" t="s">
        <v>104</v>
      </c>
      <c r="D5" s="59">
        <v>970859</v>
      </c>
      <c r="E5" s="57">
        <v>855851</v>
      </c>
      <c r="F5" s="10">
        <f>(D5/E5-1)*100</f>
        <v>13.437853084240125</v>
      </c>
    </row>
    <row r="6" spans="2:6" ht="37.5" customHeight="1">
      <c r="B6" s="7" t="s">
        <v>71</v>
      </c>
      <c r="C6" s="43" t="s">
        <v>104</v>
      </c>
      <c r="D6" s="59">
        <v>960539</v>
      </c>
      <c r="E6" s="57">
        <v>845931</v>
      </c>
      <c r="F6" s="10">
        <f>(D6/E6-1)*100</f>
        <v>13.548149908207652</v>
      </c>
    </row>
    <row r="7" spans="2:6" ht="37.5" customHeight="1">
      <c r="B7" s="7" t="s">
        <v>6</v>
      </c>
      <c r="C7" s="8" t="s">
        <v>4</v>
      </c>
      <c r="D7" s="9">
        <v>5673</v>
      </c>
      <c r="E7" s="9">
        <v>4707</v>
      </c>
      <c r="F7" s="10">
        <f aca="true" t="shared" si="0" ref="F7:F17">(D7/E7-1)*100</f>
        <v>20.52262587635436</v>
      </c>
    </row>
    <row r="8" spans="2:6" ht="37.5" customHeight="1">
      <c r="B8" s="7" t="s">
        <v>7</v>
      </c>
      <c r="C8" s="8" t="s">
        <v>4</v>
      </c>
      <c r="D8" s="9">
        <v>17959</v>
      </c>
      <c r="E8" s="9">
        <v>15455</v>
      </c>
      <c r="F8" s="10">
        <f t="shared" si="0"/>
        <v>16.20187641539954</v>
      </c>
    </row>
    <row r="9" spans="2:6" ht="37.5" customHeight="1">
      <c r="B9" s="124" t="s">
        <v>145</v>
      </c>
      <c r="C9" s="8" t="s">
        <v>4</v>
      </c>
      <c r="D9" s="9">
        <v>797279</v>
      </c>
      <c r="E9" s="9">
        <v>708440</v>
      </c>
      <c r="F9" s="10">
        <f t="shared" si="0"/>
        <v>12.540088080853717</v>
      </c>
    </row>
    <row r="10" spans="2:6" ht="37.5" customHeight="1">
      <c r="B10" s="124" t="s">
        <v>148</v>
      </c>
      <c r="C10" s="8" t="s">
        <v>4</v>
      </c>
      <c r="D10" s="9">
        <v>573546</v>
      </c>
      <c r="E10" s="9">
        <v>537078</v>
      </c>
      <c r="F10" s="10">
        <f t="shared" si="0"/>
        <v>6.790075184610056</v>
      </c>
    </row>
    <row r="11" spans="2:6" ht="37.5" customHeight="1">
      <c r="B11" s="124" t="s">
        <v>147</v>
      </c>
      <c r="C11" s="8" t="s">
        <v>4</v>
      </c>
      <c r="D11" s="9">
        <v>315107</v>
      </c>
      <c r="E11" s="9">
        <v>261456</v>
      </c>
      <c r="F11" s="10">
        <f t="shared" si="0"/>
        <v>20.520087509944318</v>
      </c>
    </row>
    <row r="12" spans="2:6" ht="37.5" customHeight="1">
      <c r="B12" s="7" t="s">
        <v>8</v>
      </c>
      <c r="C12" s="8" t="s">
        <v>4</v>
      </c>
      <c r="D12" s="9">
        <v>1191</v>
      </c>
      <c r="E12" s="9">
        <v>700</v>
      </c>
      <c r="F12" s="10">
        <f t="shared" si="0"/>
        <v>70.14285714285715</v>
      </c>
    </row>
    <row r="13" spans="2:6" ht="37.5" customHeight="1">
      <c r="B13" s="7" t="s">
        <v>9</v>
      </c>
      <c r="C13" s="8" t="s">
        <v>4</v>
      </c>
      <c r="D13" s="9">
        <v>1910</v>
      </c>
      <c r="E13" s="9">
        <v>1498</v>
      </c>
      <c r="F13" s="10">
        <f t="shared" si="0"/>
        <v>27.50333778371161</v>
      </c>
    </row>
    <row r="14" spans="2:6" ht="37.5" customHeight="1">
      <c r="B14" s="7" t="s">
        <v>10</v>
      </c>
      <c r="C14" s="8" t="s">
        <v>4</v>
      </c>
      <c r="D14" s="9">
        <v>3398.14</v>
      </c>
      <c r="E14" s="9">
        <v>3484.61</v>
      </c>
      <c r="F14" s="10">
        <f t="shared" si="0"/>
        <v>-2.481482863218565</v>
      </c>
    </row>
    <row r="15" spans="2:6" ht="37.5" customHeight="1">
      <c r="B15" s="7" t="s">
        <v>11</v>
      </c>
      <c r="C15" s="8" t="s">
        <v>4</v>
      </c>
      <c r="D15" s="85">
        <f>D16+D17</f>
        <v>11149.66</v>
      </c>
      <c r="E15" s="85">
        <v>9673.86</v>
      </c>
      <c r="F15" s="10">
        <f t="shared" si="0"/>
        <v>15.255544322535153</v>
      </c>
    </row>
    <row r="16" spans="2:6" ht="37.5" customHeight="1">
      <c r="B16" s="11" t="s">
        <v>12</v>
      </c>
      <c r="C16" s="8" t="s">
        <v>4</v>
      </c>
      <c r="D16" s="9">
        <v>3943.01</v>
      </c>
      <c r="E16" s="9">
        <v>3891.22</v>
      </c>
      <c r="F16" s="10">
        <f t="shared" si="0"/>
        <v>1.330945050652499</v>
      </c>
    </row>
    <row r="17" spans="2:6" ht="33" customHeight="1" thickBot="1">
      <c r="B17" s="125" t="s">
        <v>13</v>
      </c>
      <c r="C17" s="15" t="s">
        <v>4</v>
      </c>
      <c r="D17" s="126">
        <v>7206.65</v>
      </c>
      <c r="E17" s="126">
        <v>5782.64</v>
      </c>
      <c r="F17" s="127">
        <f t="shared" si="0"/>
        <v>24.625603530567332</v>
      </c>
    </row>
    <row r="18" ht="15.75" thickTop="1"/>
  </sheetData>
  <sheetProtection/>
  <mergeCells count="1">
    <mergeCell ref="B1:F1"/>
  </mergeCells>
  <printOptions/>
  <pageMargins left="0.75" right="0.75" top="1" bottom="1" header="0.5" footer="0.5"/>
  <pageSetup firstPageNumber="1" useFirstPageNumber="1"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李超明</cp:lastModifiedBy>
  <cp:lastPrinted>2016-03-21T03:09:16Z</cp:lastPrinted>
  <dcterms:created xsi:type="dcterms:W3CDTF">2002-01-05T05:55:20Z</dcterms:created>
  <dcterms:modified xsi:type="dcterms:W3CDTF">2016-03-21T07:12:02Z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