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99" activeTab="1"/>
  </bookViews>
  <sheets>
    <sheet name="主要经济指标" sheetId="1" r:id="rId1"/>
    <sheet name="工业产值" sheetId="2" r:id="rId2"/>
    <sheet name="工业增加值" sheetId="3" r:id="rId3"/>
    <sheet name="工业产品产量" sheetId="4" r:id="rId4"/>
    <sheet name="固定资产投资" sheetId="5" r:id="rId5"/>
    <sheet name="国内贸易" sheetId="6" r:id="rId6"/>
    <sheet name="其他" sheetId="7" r:id="rId7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D25" authorId="0">
      <text>
        <r>
          <rPr>
            <sz val="9"/>
            <rFont val="宋体"/>
            <family val="0"/>
          </rPr>
          <t>Lenovo:
玖其—205-1/205-2—检索汇总—汇总结果编辑—205-1 工业企业能源购进消费与库存—33栏工业生产消费</t>
        </r>
      </text>
    </comment>
    <comment ref="E25" authorId="0">
      <text>
        <r>
          <rPr>
            <sz val="9"/>
            <rFont val="宋体"/>
            <family val="0"/>
          </rPr>
          <t>Lenovo:
玖其—205-1/205-2—检索汇总—汇总结果编辑—205-1 工业企业能源购进消费与库存—33栏工业生产消费</t>
        </r>
      </text>
    </comment>
  </commentList>
</comments>
</file>

<file path=xl/comments2.xml><?xml version="1.0" encoding="utf-8"?>
<comments xmlns="http://schemas.openxmlformats.org/spreadsheetml/2006/main">
  <authors>
    <author>Chinese User</author>
  </authors>
  <commentList>
    <comment ref="A6" authorId="0">
      <text>
        <r>
          <rPr>
            <sz val="9"/>
            <rFont val="宋体"/>
            <family val="0"/>
          </rPr>
          <t>Chinese User:
产值产量汇总任务-数据录入修改-A</t>
        </r>
      </text>
    </comment>
  </commentList>
</comments>
</file>

<file path=xl/comments3.xml><?xml version="1.0" encoding="utf-8"?>
<comments xmlns="http://schemas.openxmlformats.org/spreadsheetml/2006/main">
  <authors>
    <author>Chinese User</author>
  </authors>
  <commentList>
    <comment ref="A5" authorId="0">
      <text>
        <r>
          <rPr>
            <sz val="9"/>
            <rFont val="宋体"/>
            <family val="0"/>
          </rPr>
          <t>Chinese User:
产值产量汇总任务-数据录入修改-I</t>
        </r>
      </text>
    </comment>
  </commentList>
</comments>
</file>

<file path=xl/comments4.xml><?xml version="1.0" encoding="utf-8"?>
<comments xmlns="http://schemas.openxmlformats.org/spreadsheetml/2006/main">
  <authors>
    <author>Chinese User</author>
  </authors>
  <commentList>
    <comment ref="A3" authorId="0">
      <text>
        <r>
          <rPr>
            <sz val="9"/>
            <rFont val="宋体"/>
            <family val="0"/>
          </rPr>
          <t>Chinese User:
产品产量调查任务-检索汇总-汇总结果编辑-主要工业产品产量*0.0001</t>
        </r>
      </text>
    </comment>
  </commentList>
</comments>
</file>

<file path=xl/sharedStrings.xml><?xml version="1.0" encoding="utf-8"?>
<sst xmlns="http://schemas.openxmlformats.org/spreadsheetml/2006/main" count="286" uniqueCount="156">
  <si>
    <t>全县主要经济指标</t>
  </si>
  <si>
    <t>指 标 名 称</t>
  </si>
  <si>
    <t>计算
单位</t>
  </si>
  <si>
    <r>
      <rPr>
        <b/>
        <sz val="14"/>
        <color indexed="8"/>
        <rFont val="宋体"/>
        <family val="0"/>
      </rPr>
      <t xml:space="preserve"> 1-4</t>
    </r>
    <r>
      <rPr>
        <b/>
        <sz val="14"/>
        <color indexed="8"/>
        <rFont val="宋体"/>
        <family val="0"/>
      </rPr>
      <t>月      累  计</t>
    </r>
  </si>
  <si>
    <t xml:space="preserve"> 去年同期   累   计</t>
  </si>
  <si>
    <t>累计同比±%</t>
  </si>
  <si>
    <t>生产总值(1-3月）</t>
  </si>
  <si>
    <t>万元</t>
  </si>
  <si>
    <t xml:space="preserve"> 第一产业</t>
  </si>
  <si>
    <t xml:space="preserve"> 第二产业</t>
  </si>
  <si>
    <t xml:space="preserve">  #工业</t>
  </si>
  <si>
    <t xml:space="preserve"> 第三产业</t>
  </si>
  <si>
    <t>规模以上工业增加值</t>
  </si>
  <si>
    <t>固定资产投资</t>
  </si>
  <si>
    <t xml:space="preserve"> #工业投资</t>
  </si>
  <si>
    <t>社会消费品零售总额</t>
  </si>
  <si>
    <t xml:space="preserve">出口总额 </t>
  </si>
  <si>
    <t>万美元</t>
  </si>
  <si>
    <t>地方公共财政预算收入</t>
  </si>
  <si>
    <t>地方公共财政预算支出</t>
  </si>
  <si>
    <t>国税和地税收入</t>
  </si>
  <si>
    <t xml:space="preserve"> #地税收入</t>
  </si>
  <si>
    <t>金融机构本外币存款余额</t>
  </si>
  <si>
    <t xml:space="preserve"> #住户存款余额</t>
  </si>
  <si>
    <t>金融机构本外币贷款余额</t>
  </si>
  <si>
    <t>保险费收入</t>
  </si>
  <si>
    <t>旅游总收入</t>
  </si>
  <si>
    <t>全社会用电量</t>
  </si>
  <si>
    <t xml:space="preserve"> #工业用电量</t>
  </si>
  <si>
    <t>万千瓦时</t>
  </si>
  <si>
    <t xml:space="preserve">   #规模以上工业用电量</t>
  </si>
  <si>
    <t>规模以上工业总产值、销售产值</t>
  </si>
  <si>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0"/>
      </rPr>
      <t>计算单位：万元</t>
    </r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</si>
  <si>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</si>
  <si>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t>计算 单位</t>
  </si>
  <si>
    <r>
      <rPr>
        <b/>
        <sz val="14"/>
        <rFont val="宋体"/>
        <family val="0"/>
      </rPr>
      <t>本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月</t>
    </r>
  </si>
  <si>
    <r>
      <rPr>
        <b/>
        <sz val="12"/>
        <rFont val="Times New Roman"/>
        <family val="1"/>
      </rPr>
      <t xml:space="preserve">   1—  4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累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</si>
  <si>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r>
      <rPr>
        <b/>
        <sz val="12"/>
        <rFont val="宋体"/>
        <family val="0"/>
      </rPr>
      <t>去年同期累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计</t>
    </r>
  </si>
  <si>
    <t>一、现价工业总产值总计</t>
  </si>
  <si>
    <t>在总计中 :轻工业</t>
  </si>
  <si>
    <t xml:space="preserve">         重工业</t>
  </si>
  <si>
    <t>在总计中:国有企业</t>
  </si>
  <si>
    <t xml:space="preserve">         股份制企业</t>
  </si>
  <si>
    <t xml:space="preserve">         外商及港澳台商投资企业</t>
  </si>
  <si>
    <t xml:space="preserve">         其他经济类型企业</t>
  </si>
  <si>
    <t>在总计中:大中型工业企业</t>
  </si>
  <si>
    <t>二、现价工业销售产值总计</t>
  </si>
  <si>
    <t>在总计中:轻工业</t>
  </si>
  <si>
    <t>说明：规模以上工业指的是年主营业务收入2000万元及以上的工业企业。</t>
  </si>
  <si>
    <r>
      <rPr>
        <b/>
        <sz val="20"/>
        <rFont val="黑体"/>
        <family val="3"/>
      </rPr>
      <t>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增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加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值</t>
    </r>
  </si>
  <si>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计算单位：万元</t>
    </r>
  </si>
  <si>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</si>
  <si>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rPr>
        <b/>
        <sz val="14"/>
        <rFont val="宋体"/>
        <family val="0"/>
      </rPr>
      <t>本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</t>
    </r>
  </si>
  <si>
    <r>
      <rPr>
        <b/>
        <sz val="14"/>
        <rFont val="Times New Roman"/>
        <family val="1"/>
      </rPr>
      <t xml:space="preserve"> 1—4</t>
    </r>
    <r>
      <rPr>
        <b/>
        <sz val="14"/>
        <rFont val="宋体"/>
        <family val="0"/>
      </rPr>
      <t>月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  <r>
      <rPr>
        <b/>
        <sz val="14"/>
        <rFont val="Times New Roman"/>
        <family val="1"/>
      </rPr>
      <t xml:space="preserve">  </t>
    </r>
  </si>
  <si>
    <r>
      <rPr>
        <b/>
        <sz val="14"/>
        <rFont val="宋体"/>
        <family val="0"/>
      </rPr>
      <t>去年同期累</t>
    </r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计</t>
    </r>
  </si>
  <si>
    <t>现价工业增加值</t>
  </si>
  <si>
    <t xml:space="preserve">        股份制企业</t>
  </si>
  <si>
    <t xml:space="preserve">       其他经济类型企业</t>
  </si>
  <si>
    <t>在总计中:民营企业</t>
  </si>
  <si>
    <t>在总计中:大型企业</t>
  </si>
  <si>
    <t xml:space="preserve">        中型企业</t>
  </si>
  <si>
    <t xml:space="preserve">        小型企业</t>
  </si>
  <si>
    <t xml:space="preserve">        微型企业</t>
  </si>
  <si>
    <r>
      <rPr>
        <sz val="14"/>
        <rFont val="宋体"/>
        <family val="0"/>
      </rPr>
      <t>说明：工业增加值增长速度按可比价计算</t>
    </r>
    <r>
      <rPr>
        <sz val="12"/>
        <rFont val="宋体"/>
        <family val="0"/>
      </rPr>
      <t>。</t>
    </r>
  </si>
  <si>
    <r>
      <rPr>
        <b/>
        <sz val="20"/>
        <rFont val="黑体"/>
        <family val="3"/>
      </rPr>
      <t>规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模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上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业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主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品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量</t>
    </r>
  </si>
  <si>
    <r>
      <rPr>
        <b/>
        <sz val="12"/>
        <rFont val="宋体"/>
        <family val="0"/>
      </rPr>
      <t>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称</t>
    </r>
  </si>
  <si>
    <r>
      <rPr>
        <b/>
        <sz val="12"/>
        <rFont val="宋体"/>
        <family val="0"/>
      </rPr>
      <t>本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</si>
  <si>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宋体"/>
        <family val="0"/>
      </rPr>
      <t xml:space="preserve"> 1—</t>
    </r>
    <r>
      <rPr>
        <b/>
        <sz val="12"/>
        <rFont val="宋体"/>
        <family val="0"/>
      </rPr>
      <t>4月
累 计</t>
    </r>
  </si>
  <si>
    <r>
      <rPr>
        <b/>
        <sz val="12"/>
        <rFont val="宋体"/>
        <family val="0"/>
      </rPr>
      <t>去年同期
累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</si>
  <si>
    <r>
      <rPr>
        <b/>
        <sz val="12"/>
        <rFont val="宋体"/>
        <family val="0"/>
      </rPr>
      <t>水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泥</t>
    </r>
  </si>
  <si>
    <t>万吨</t>
  </si>
  <si>
    <t>硅酸盐水泥熟料</t>
  </si>
  <si>
    <r>
      <rPr>
        <b/>
        <sz val="12"/>
        <rFont val="宋体"/>
        <family val="0"/>
      </rPr>
      <t>发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电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量</t>
    </r>
  </si>
  <si>
    <t xml:space="preserve"> </t>
  </si>
  <si>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其中：水电</t>
    </r>
  </si>
  <si>
    <r>
      <rPr>
        <b/>
        <sz val="12"/>
        <rFont val="Times New Roman"/>
        <family val="1"/>
      </rPr>
      <t xml:space="preserve">               </t>
    </r>
    <r>
      <rPr>
        <b/>
        <sz val="12"/>
        <rFont val="宋体"/>
        <family val="0"/>
      </rPr>
      <t>火电</t>
    </r>
  </si>
  <si>
    <t>印制电路板</t>
  </si>
  <si>
    <t>平方米</t>
  </si>
  <si>
    <t>家具</t>
  </si>
  <si>
    <t>件</t>
  </si>
  <si>
    <t>电子工业专用设备</t>
  </si>
  <si>
    <t>台</t>
  </si>
  <si>
    <t>电子元件</t>
  </si>
  <si>
    <t>万只</t>
  </si>
  <si>
    <t>大米</t>
  </si>
  <si>
    <t>吨</t>
  </si>
  <si>
    <t>化学试剂</t>
  </si>
  <si>
    <t>石灰石</t>
  </si>
  <si>
    <t>商品混凝土</t>
  </si>
  <si>
    <t>立方米</t>
  </si>
  <si>
    <t>机制纸及纸板（外购原纸加工除外）</t>
  </si>
  <si>
    <t>隔热、隔音人造矿物材料及其制品</t>
  </si>
  <si>
    <t>原电池及原电池组（非扣式）</t>
  </si>
  <si>
    <t>人造板</t>
  </si>
  <si>
    <t>营养、保健食品</t>
  </si>
  <si>
    <t>全县工业用电量</t>
  </si>
  <si>
    <t>规上工业用电量</t>
  </si>
  <si>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固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定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产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投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资</t>
    </r>
  </si>
  <si>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称</t>
    </r>
  </si>
  <si>
    <r>
      <rPr>
        <b/>
        <sz val="14"/>
        <rFont val="宋体"/>
        <family val="0"/>
      </rPr>
      <t>本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月</t>
    </r>
  </si>
  <si>
    <r>
      <rPr>
        <b/>
        <sz val="14"/>
        <rFont val="Times New Roman"/>
        <family val="1"/>
      </rPr>
      <t>1—4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</si>
  <si>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去年同期累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计</t>
    </r>
  </si>
  <si>
    <t>一、固定资产投资</t>
  </si>
  <si>
    <r>
      <rPr>
        <b/>
        <sz val="14"/>
        <rFont val="Times New Roman"/>
        <family val="1"/>
      </rPr>
      <t xml:space="preserve">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城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分：</t>
    </r>
  </si>
  <si>
    <t>—</t>
  </si>
  <si>
    <t>-</t>
  </si>
  <si>
    <r>
      <rPr>
        <b/>
        <sz val="14"/>
        <rFont val="Times New Roman"/>
        <family val="1"/>
      </rPr>
      <t xml:space="preserve">         1</t>
    </r>
    <r>
      <rPr>
        <b/>
        <sz val="14"/>
        <rFont val="宋体"/>
        <family val="0"/>
      </rPr>
      <t>、城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镇</t>
    </r>
  </si>
  <si>
    <r>
      <rPr>
        <b/>
        <sz val="14"/>
        <rFont val="Times New Roman"/>
        <family val="1"/>
      </rPr>
      <t xml:space="preserve">              </t>
    </r>
    <r>
      <rPr>
        <b/>
        <sz val="14"/>
        <rFont val="宋体"/>
        <family val="0"/>
      </rPr>
      <t>其中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国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有</t>
    </r>
  </si>
  <si>
    <t xml:space="preserve">    2、农  村 </t>
  </si>
  <si>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分：</t>
    </r>
  </si>
  <si>
    <t xml:space="preserve">— </t>
  </si>
  <si>
    <r>
      <rPr>
        <b/>
        <sz val="14"/>
        <rFont val="Times New Roman"/>
        <family val="1"/>
      </rP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一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</si>
  <si>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r>
      <rPr>
        <b/>
        <sz val="14"/>
        <rFont val="Times New Roman"/>
        <family val="1"/>
      </rPr>
      <t xml:space="preserve"> 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</si>
  <si>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其中：工业投资</t>
  </si>
  <si>
    <r>
      <rPr>
        <b/>
        <sz val="14"/>
        <rFont val="Times New Roman"/>
        <family val="1"/>
      </rPr>
      <t xml:space="preserve">               </t>
    </r>
    <r>
      <rPr>
        <b/>
        <sz val="14"/>
        <rFont val="宋体"/>
        <family val="0"/>
      </rPr>
      <t>第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三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产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业</t>
    </r>
  </si>
  <si>
    <t xml:space="preserve">         其中：房地产企业</t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</si>
  <si>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二、商品房施工面积</t>
    </r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</si>
  <si>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三、商品房竣工面积</t>
    </r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</si>
  <si>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四、商品房销售面积</t>
    </r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</si>
  <si>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五、商品房销售额</t>
    </r>
  </si>
  <si>
    <t>国　内　贸　易</t>
  </si>
  <si>
    <t>1-4 月
累  计</t>
  </si>
  <si>
    <t>上年同期
累 计</t>
  </si>
  <si>
    <t xml:space="preserve">  社会消费品零售总额</t>
  </si>
  <si>
    <t xml:space="preserve">    #限额以上社会消费品零售额</t>
  </si>
  <si>
    <t xml:space="preserve">  按行业分:批发与零售业</t>
  </si>
  <si>
    <t xml:space="preserve">    #限额以上商业</t>
  </si>
  <si>
    <t xml:space="preserve">     限额以下和个体户</t>
  </si>
  <si>
    <t xml:space="preserve">  住宿餐饮业</t>
  </si>
  <si>
    <t xml:space="preserve">    #限额以上</t>
  </si>
  <si>
    <t xml:space="preserve">  按城乡分：城镇</t>
  </si>
  <si>
    <t xml:space="preserve">     #城  区</t>
  </si>
  <si>
    <t xml:space="preserve">     乡  村</t>
  </si>
  <si>
    <t xml:space="preserve">  商品销售总额</t>
  </si>
  <si>
    <t xml:space="preserve">    #批发销售总额</t>
  </si>
  <si>
    <t xml:space="preserve">      #限额以上</t>
  </si>
  <si>
    <t xml:space="preserve">  零售业销售额</t>
  </si>
  <si>
    <t xml:space="preserve">  住宿业营业额</t>
  </si>
  <si>
    <t xml:space="preserve">  餐饮业营业额</t>
  </si>
  <si>
    <t>外贸、旅游、财税、金融、保险等情况</t>
  </si>
  <si>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指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标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名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称</t>
    </r>
  </si>
  <si>
    <r>
      <rPr>
        <b/>
        <sz val="14"/>
        <rFont val="Times New Roman"/>
        <family val="1"/>
      </rPr>
      <t xml:space="preserve">  1—4</t>
    </r>
    <r>
      <rPr>
        <b/>
        <sz val="14"/>
        <rFont val="宋体"/>
        <family val="0"/>
      </rPr>
      <t>月累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计</t>
    </r>
  </si>
  <si>
    <r>
      <rPr>
        <b/>
        <sz val="14"/>
        <rFont val="宋体"/>
        <family val="0"/>
      </rPr>
      <t>去年同期累</t>
    </r>
    <r>
      <rPr>
        <b/>
        <sz val="14"/>
        <rFont val="Times New Roman"/>
        <family val="1"/>
      </rPr>
      <t xml:space="preserve">      </t>
    </r>
    <r>
      <rPr>
        <b/>
        <sz val="14"/>
        <rFont val="宋体"/>
        <family val="0"/>
      </rPr>
      <t>计</t>
    </r>
  </si>
  <si>
    <t>外贸出口总额</t>
  </si>
  <si>
    <t>接待游客人数</t>
  </si>
  <si>
    <t>人</t>
  </si>
  <si>
    <t xml:space="preserve">  其中：国内游客</t>
  </si>
  <si>
    <t>公共财政预算收入</t>
  </si>
  <si>
    <t>公共财政预算支出</t>
  </si>
  <si>
    <t xml:space="preserve">  #住户存款余额</t>
  </si>
  <si>
    <t>财产保险收入</t>
  </si>
  <si>
    <t>人寿保险收入</t>
  </si>
  <si>
    <t>社会保险收入</t>
  </si>
  <si>
    <r>
      <rPr>
        <b/>
        <sz val="12"/>
        <rFont val="宋体"/>
        <family val="0"/>
      </rPr>
      <t>税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</si>
  <si>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其中：国税收入</t>
    </r>
  </si>
  <si>
    <r>
      <rPr>
        <b/>
        <sz val="12"/>
        <rFont val="Times New Roman"/>
        <family val="1"/>
      </rPr>
      <t xml:space="preserve">                </t>
    </r>
    <r>
      <rPr>
        <b/>
        <sz val="12"/>
        <rFont val="宋体"/>
        <family val="0"/>
      </rPr>
      <t>地税收入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</si>
</sst>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);[Red]\(0\)"/>
    <numFmt numFmtId="180" formatCode="0.00_ ;[Red]\-0.00\ "/>
    <numFmt numFmtId="181" formatCode="0_ "/>
    <numFmt numFmtId="182" formatCode="0.0_ ;[Red]\-0.0\ "/>
  </numFmts>
  <fonts count="52">
    <font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20"/>
      <color indexed="8"/>
      <name val="黑体"/>
      <family val="3"/>
    </font>
    <font>
      <b/>
      <sz val="12"/>
      <name val="仿宋"/>
      <family val="3"/>
    </font>
    <font>
      <b/>
      <sz val="20"/>
      <name val="Times New Roman"/>
      <family val="1"/>
    </font>
    <font>
      <sz val="11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黑体"/>
      <family val="3"/>
    </font>
    <font>
      <b/>
      <sz val="12"/>
      <color rgb="FF000000"/>
      <name val="宋体"/>
      <family val="0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8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theme="1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19" fillId="2" borderId="0" applyNumberFormat="0" applyBorder="0" applyAlignment="0" applyProtection="0"/>
    <xf numFmtId="0" fontId="35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5" borderId="0" applyNumberFormat="0" applyBorder="0" applyAlignment="0" applyProtection="0"/>
    <xf numFmtId="43" fontId="40" fillId="0" borderId="0" applyFont="0" applyFill="0" applyBorder="0" applyAlignment="0" applyProtection="0"/>
    <xf numFmtId="0" fontId="28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>
      <alignment vertical="center"/>
      <protection/>
    </xf>
    <xf numFmtId="0" fontId="15" fillId="0" borderId="0">
      <alignment/>
      <protection/>
    </xf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36" fillId="0" borderId="0">
      <alignment vertical="center"/>
      <protection/>
    </xf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7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8" fillId="12" borderId="0" applyNumberFormat="0" applyBorder="0" applyAlignment="0" applyProtection="0"/>
    <xf numFmtId="0" fontId="38" fillId="0" borderId="8" applyNumberFormat="0" applyFill="0" applyAlignment="0" applyProtection="0"/>
    <xf numFmtId="0" fontId="31" fillId="0" borderId="9" applyNumberFormat="0" applyFill="0" applyAlignment="0" applyProtection="0"/>
    <xf numFmtId="0" fontId="39" fillId="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8" fillId="20" borderId="0" applyNumberFormat="0" applyBorder="0" applyAlignment="0" applyProtection="0"/>
    <xf numFmtId="0" fontId="19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36" fillId="0" borderId="0">
      <alignment vertical="center"/>
      <protection/>
    </xf>
    <xf numFmtId="0" fontId="28" fillId="23" borderId="0" applyNumberFormat="0" applyBorder="0" applyAlignment="0" applyProtection="0"/>
    <xf numFmtId="0" fontId="36" fillId="0" borderId="0">
      <alignment vertical="center"/>
      <protection/>
    </xf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67" applyNumberFormat="1" applyFont="1" applyFill="1" applyBorder="1" applyAlignment="1">
      <alignment horizontal="right"/>
      <protection/>
    </xf>
    <xf numFmtId="0" fontId="6" fillId="0" borderId="14" xfId="67" applyNumberFormat="1" applyFont="1" applyFill="1" applyBorder="1" applyAlignment="1">
      <alignment horizontal="right"/>
      <protection/>
    </xf>
    <xf numFmtId="176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 wrapText="1"/>
    </xf>
    <xf numFmtId="176" fontId="5" fillId="0" borderId="18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0" fontId="44" fillId="24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justify"/>
    </xf>
    <xf numFmtId="0" fontId="45" fillId="24" borderId="13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 wrapText="1"/>
    </xf>
    <xf numFmtId="0" fontId="9" fillId="24" borderId="14" xfId="0" applyFont="1" applyFill="1" applyBorder="1" applyAlignment="1">
      <alignment horizontal="center"/>
    </xf>
    <xf numFmtId="177" fontId="9" fillId="24" borderId="14" xfId="0" applyNumberFormat="1" applyFont="1" applyFill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77" fontId="4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5" fillId="24" borderId="16" xfId="0" applyFont="1" applyFill="1" applyBorder="1" applyAlignment="1">
      <alignment horizontal="justify"/>
    </xf>
    <xf numFmtId="0" fontId="45" fillId="24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7" fontId="9" fillId="0" borderId="18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176" fontId="4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77" fontId="13" fillId="0" borderId="25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178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5" fillId="0" borderId="23" xfId="33" applyNumberFormat="1" applyFont="1" applyBorder="1" applyAlignment="1" applyProtection="1">
      <alignment/>
      <protection/>
    </xf>
    <xf numFmtId="0" fontId="5" fillId="0" borderId="22" xfId="33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>
      <alignment horizontal="right"/>
    </xf>
    <xf numFmtId="0" fontId="5" fillId="0" borderId="13" xfId="39" applyNumberFormat="1" applyFont="1" applyBorder="1" applyAlignment="1" applyProtection="1">
      <alignment vertical="center"/>
      <protection/>
    </xf>
    <xf numFmtId="0" fontId="14" fillId="0" borderId="13" xfId="39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/>
    </xf>
    <xf numFmtId="0" fontId="14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center"/>
    </xf>
    <xf numFmtId="179" fontId="47" fillId="0" borderId="14" xfId="0" applyNumberFormat="1" applyFont="1" applyBorder="1" applyAlignment="1">
      <alignment horizontal="right"/>
    </xf>
    <xf numFmtId="176" fontId="47" fillId="0" borderId="15" xfId="0" applyNumberFormat="1" applyFont="1" applyBorder="1" applyAlignment="1">
      <alignment horizontal="right"/>
    </xf>
    <xf numFmtId="176" fontId="47" fillId="0" borderId="14" xfId="34" applyNumberFormat="1" applyFont="1" applyFill="1" applyBorder="1" applyAlignment="1">
      <alignment horizontal="right"/>
      <protection/>
    </xf>
    <xf numFmtId="180" fontId="47" fillId="0" borderId="14" xfId="34" applyNumberFormat="1" applyFont="1" applyBorder="1" applyAlignment="1">
      <alignment horizontal="center"/>
      <protection/>
    </xf>
    <xf numFmtId="180" fontId="47" fillId="0" borderId="14" xfId="34" applyNumberFormat="1" applyFont="1" applyFill="1" applyBorder="1" applyAlignment="1">
      <alignment horizontal="center"/>
      <protection/>
    </xf>
    <xf numFmtId="176" fontId="47" fillId="0" borderId="23" xfId="65" applyNumberFormat="1" applyFont="1" applyBorder="1" applyAlignment="1" applyProtection="1">
      <alignment/>
      <protection/>
    </xf>
    <xf numFmtId="176" fontId="47" fillId="0" borderId="22" xfId="65" applyNumberFormat="1" applyFont="1" applyBorder="1" applyAlignment="1" applyProtection="1">
      <alignment/>
      <protection/>
    </xf>
    <xf numFmtId="0" fontId="47" fillId="0" borderId="14" xfId="34" applyFont="1" applyFill="1" applyBorder="1" applyAlignment="1">
      <alignment horizontal="center"/>
      <protection/>
    </xf>
    <xf numFmtId="0" fontId="5" fillId="0" borderId="16" xfId="0" applyFont="1" applyBorder="1" applyAlignment="1">
      <alignment/>
    </xf>
    <xf numFmtId="0" fontId="14" fillId="0" borderId="17" xfId="0" applyFont="1" applyBorder="1" applyAlignment="1">
      <alignment horizontal="center"/>
    </xf>
    <xf numFmtId="176" fontId="47" fillId="0" borderId="17" xfId="65" applyNumberFormat="1" applyFont="1" applyBorder="1" applyAlignment="1" applyProtection="1">
      <alignment/>
      <protection/>
    </xf>
    <xf numFmtId="176" fontId="47" fillId="0" borderId="16" xfId="65" applyNumberFormat="1" applyFont="1" applyBorder="1" applyAlignment="1" applyProtection="1">
      <alignment/>
      <protection/>
    </xf>
    <xf numFmtId="176" fontId="47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181" fontId="4" fillId="0" borderId="14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4" fillId="0" borderId="26" xfId="0" applyNumberFormat="1" applyFont="1" applyFill="1" applyBorder="1" applyAlignment="1">
      <alignment horizontal="left"/>
    </xf>
    <xf numFmtId="181" fontId="4" fillId="0" borderId="27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/>
    </xf>
    <xf numFmtId="182" fontId="5" fillId="25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24" borderId="10" xfId="0" applyFont="1" applyFill="1" applyBorder="1" applyAlignment="1">
      <alignment horizontal="left" vertical="center"/>
    </xf>
    <xf numFmtId="0" fontId="49" fillId="24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left"/>
    </xf>
    <xf numFmtId="0" fontId="45" fillId="24" borderId="14" xfId="0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6" fontId="5" fillId="0" borderId="15" xfId="0" applyNumberFormat="1" applyFont="1" applyBorder="1" applyAlignment="1">
      <alignment horizontal="center"/>
    </xf>
    <xf numFmtId="0" fontId="6" fillId="0" borderId="14" xfId="67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23" xfId="0" applyFont="1" applyBorder="1" applyAlignment="1">
      <alignment horizontal="center" wrapText="1"/>
    </xf>
    <xf numFmtId="176" fontId="5" fillId="0" borderId="24" xfId="0" applyNumberFormat="1" applyFont="1" applyBorder="1" applyAlignment="1">
      <alignment horizontal="center"/>
    </xf>
    <xf numFmtId="0" fontId="45" fillId="0" borderId="13" xfId="0" applyFont="1" applyFill="1" applyBorder="1" applyAlignment="1">
      <alignment horizontal="left"/>
    </xf>
    <xf numFmtId="178" fontId="5" fillId="0" borderId="13" xfId="65" applyNumberFormat="1" applyFont="1" applyBorder="1" applyAlignment="1" applyProtection="1">
      <alignment horizontal="center"/>
      <protection/>
    </xf>
    <xf numFmtId="178" fontId="5" fillId="0" borderId="15" xfId="0" applyNumberFormat="1" applyFont="1" applyBorder="1" applyAlignment="1">
      <alignment horizontal="center"/>
    </xf>
    <xf numFmtId="0" fontId="45" fillId="24" borderId="29" xfId="0" applyFont="1" applyFill="1" applyBorder="1" applyAlignment="1">
      <alignment horizontal="left"/>
    </xf>
    <xf numFmtId="178" fontId="5" fillId="0" borderId="22" xfId="65" applyNumberFormat="1" applyFont="1" applyBorder="1" applyAlignment="1" applyProtection="1">
      <alignment horizontal="center"/>
      <protection/>
    </xf>
    <xf numFmtId="0" fontId="45" fillId="24" borderId="16" xfId="0" applyFont="1" applyFill="1" applyBorder="1" applyAlignment="1">
      <alignment horizontal="left"/>
    </xf>
    <xf numFmtId="0" fontId="45" fillId="24" borderId="17" xfId="0" applyFont="1" applyFill="1" applyBorder="1" applyAlignment="1">
      <alignment horizontal="center" vertical="center" wrapText="1"/>
    </xf>
    <xf numFmtId="178" fontId="5" fillId="0" borderId="16" xfId="65" applyNumberFormat="1" applyFont="1" applyBorder="1" applyAlignment="1" applyProtection="1">
      <alignment horizontal="center"/>
      <protection/>
    </xf>
    <xf numFmtId="180" fontId="5" fillId="0" borderId="18" xfId="0" applyNumberFormat="1" applyFont="1" applyBorder="1" applyAlignment="1">
      <alignment horizontal="center"/>
    </xf>
    <xf numFmtId="0" fontId="45" fillId="24" borderId="0" xfId="0" applyFont="1" applyFill="1" applyBorder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常规_2001-2002年报表制度" xfId="34"/>
    <cellStyle name="标题 1" xfId="35"/>
    <cellStyle name="标题 2" xfId="36"/>
    <cellStyle name="60% - 强调文字颜色 1" xfId="37"/>
    <cellStyle name="标题 3" xfId="38"/>
    <cellStyle name="常规_Sheet3_7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Sheet3_9" xfId="65"/>
    <cellStyle name="60% - 强调文字颜色 6" xfId="66"/>
    <cellStyle name="常规_Sheet3_1" xfId="67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2.50390625" style="0" customWidth="1"/>
    <col min="2" max="2" width="29.25390625" style="0" customWidth="1"/>
    <col min="3" max="3" width="11.25390625" style="0" customWidth="1"/>
    <col min="4" max="4" width="13.25390625" style="0" customWidth="1"/>
    <col min="5" max="5" width="12.875" style="0" customWidth="1"/>
    <col min="6" max="6" width="10.50390625" style="0" customWidth="1"/>
  </cols>
  <sheetData>
    <row r="1" spans="2:6" ht="27" customHeight="1">
      <c r="B1" s="129" t="s">
        <v>0</v>
      </c>
      <c r="C1" s="129"/>
      <c r="D1" s="129"/>
      <c r="E1" s="129"/>
      <c r="F1" s="129"/>
    </row>
    <row r="2" spans="2:6" ht="14.25">
      <c r="B2" s="130"/>
      <c r="C2" s="130"/>
      <c r="D2" s="130"/>
      <c r="E2" s="130"/>
      <c r="F2" s="130"/>
    </row>
    <row r="3" spans="2:6" ht="42" customHeight="1">
      <c r="B3" s="131" t="s">
        <v>1</v>
      </c>
      <c r="C3" s="132" t="s">
        <v>2</v>
      </c>
      <c r="D3" s="132" t="s">
        <v>3</v>
      </c>
      <c r="E3" s="132" t="s">
        <v>4</v>
      </c>
      <c r="F3" s="133" t="s">
        <v>5</v>
      </c>
    </row>
    <row r="4" spans="2:6" ht="24.75" customHeight="1">
      <c r="B4" s="134" t="s">
        <v>6</v>
      </c>
      <c r="C4" s="135" t="s">
        <v>7</v>
      </c>
      <c r="D4" s="43">
        <v>158323</v>
      </c>
      <c r="E4" s="43">
        <v>150472</v>
      </c>
      <c r="F4" s="136">
        <v>4.2</v>
      </c>
    </row>
    <row r="5" spans="2:6" ht="24.75" customHeight="1">
      <c r="B5" s="134" t="s">
        <v>8</v>
      </c>
      <c r="C5" s="135" t="s">
        <v>7</v>
      </c>
      <c r="D5" s="43">
        <v>25515</v>
      </c>
      <c r="E5" s="43">
        <v>23333</v>
      </c>
      <c r="F5" s="136">
        <v>5.1</v>
      </c>
    </row>
    <row r="6" spans="2:6" ht="24.75" customHeight="1">
      <c r="B6" s="134" t="s">
        <v>9</v>
      </c>
      <c r="C6" s="135" t="s">
        <v>7</v>
      </c>
      <c r="D6" s="43">
        <v>44390</v>
      </c>
      <c r="E6" s="43">
        <v>48478</v>
      </c>
      <c r="F6" s="137">
        <v>-1.8</v>
      </c>
    </row>
    <row r="7" spans="2:6" ht="24.75" customHeight="1">
      <c r="B7" s="134" t="s">
        <v>10</v>
      </c>
      <c r="C7" s="135" t="s">
        <v>7</v>
      </c>
      <c r="D7" s="138">
        <v>41141</v>
      </c>
      <c r="E7" s="138">
        <v>44854</v>
      </c>
      <c r="F7" s="137">
        <v>-1.2</v>
      </c>
    </row>
    <row r="8" spans="2:6" ht="24.75" customHeight="1">
      <c r="B8" s="134" t="s">
        <v>11</v>
      </c>
      <c r="C8" s="135" t="s">
        <v>7</v>
      </c>
      <c r="D8" s="43">
        <v>88418</v>
      </c>
      <c r="E8" s="43">
        <v>78661</v>
      </c>
      <c r="F8" s="137">
        <v>7.6</v>
      </c>
    </row>
    <row r="9" spans="2:6" ht="24.75" customHeight="1">
      <c r="B9" s="134" t="s">
        <v>12</v>
      </c>
      <c r="C9" s="135" t="s">
        <v>7</v>
      </c>
      <c r="D9" s="138">
        <v>28341</v>
      </c>
      <c r="E9" s="138">
        <v>31453</v>
      </c>
      <c r="F9" s="136">
        <v>-0.2</v>
      </c>
    </row>
    <row r="10" spans="2:6" ht="24.75" customHeight="1">
      <c r="B10" s="134" t="s">
        <v>13</v>
      </c>
      <c r="C10" s="135" t="s">
        <v>7</v>
      </c>
      <c r="D10" s="139">
        <v>74746</v>
      </c>
      <c r="E10" s="139">
        <v>26858</v>
      </c>
      <c r="F10" s="140">
        <f>(D10/E10-1)*100</f>
        <v>178.30069253108945</v>
      </c>
    </row>
    <row r="11" spans="2:6" ht="24.75" customHeight="1">
      <c r="B11" s="134" t="s">
        <v>14</v>
      </c>
      <c r="C11" s="135" t="s">
        <v>7</v>
      </c>
      <c r="D11" s="139">
        <v>43740</v>
      </c>
      <c r="E11" s="139">
        <v>8005</v>
      </c>
      <c r="F11" s="140">
        <f>D11/E11*100-100</f>
        <v>446.4084946908183</v>
      </c>
    </row>
    <row r="12" spans="2:6" ht="24.75" customHeight="1">
      <c r="B12" s="134" t="s">
        <v>15</v>
      </c>
      <c r="C12" s="135" t="s">
        <v>7</v>
      </c>
      <c r="D12" s="36">
        <v>112360.8</v>
      </c>
      <c r="E12" s="36">
        <v>101141.9</v>
      </c>
      <c r="F12" s="37">
        <f aca="true" t="shared" si="0" ref="F12:F13">(D12/E12-1)*100</f>
        <v>11.092237737278033</v>
      </c>
    </row>
    <row r="13" spans="2:6" ht="24.75" customHeight="1">
      <c r="B13" s="134" t="s">
        <v>16</v>
      </c>
      <c r="C13" s="135" t="s">
        <v>17</v>
      </c>
      <c r="D13" s="141">
        <v>1822.95</v>
      </c>
      <c r="E13" s="141">
        <v>1444.88</v>
      </c>
      <c r="F13" s="140">
        <f t="shared" si="0"/>
        <v>26.16618681136149</v>
      </c>
    </row>
    <row r="14" spans="2:8" ht="24.75" customHeight="1">
      <c r="B14" s="134" t="s">
        <v>18</v>
      </c>
      <c r="C14" s="135" t="s">
        <v>7</v>
      </c>
      <c r="D14" s="139">
        <v>16096</v>
      </c>
      <c r="E14" s="139">
        <v>13991</v>
      </c>
      <c r="F14" s="140">
        <f aca="true" t="shared" si="1" ref="F14:F15">(D14/E14-1)*100</f>
        <v>15.045386319777009</v>
      </c>
      <c r="H14" s="142"/>
    </row>
    <row r="15" spans="2:6" ht="24.75" customHeight="1">
      <c r="B15" s="134" t="s">
        <v>19</v>
      </c>
      <c r="C15" s="135" t="s">
        <v>7</v>
      </c>
      <c r="D15" s="139">
        <v>51190</v>
      </c>
      <c r="E15" s="139">
        <v>31650</v>
      </c>
      <c r="F15" s="140">
        <f t="shared" si="1"/>
        <v>61.73775671406003</v>
      </c>
    </row>
    <row r="16" spans="2:6" ht="24.75" customHeight="1">
      <c r="B16" s="134" t="s">
        <v>20</v>
      </c>
      <c r="C16" s="135" t="s">
        <v>7</v>
      </c>
      <c r="D16" s="139">
        <v>24481.05</v>
      </c>
      <c r="E16" s="139">
        <v>22532.46</v>
      </c>
      <c r="F16" s="140">
        <v>8.647923928412604</v>
      </c>
    </row>
    <row r="17" spans="2:6" ht="24.75" customHeight="1">
      <c r="B17" s="134" t="s">
        <v>21</v>
      </c>
      <c r="C17" s="135" t="s">
        <v>7</v>
      </c>
      <c r="D17" s="139">
        <v>17346.61</v>
      </c>
      <c r="E17" s="139">
        <v>14611.92</v>
      </c>
      <c r="F17" s="140">
        <f aca="true" t="shared" si="2" ref="F17">(D17/E17-1)*100</f>
        <v>18.715473394324643</v>
      </c>
    </row>
    <row r="18" spans="2:6" ht="24.75" customHeight="1">
      <c r="B18" s="134" t="s">
        <v>22</v>
      </c>
      <c r="C18" s="135" t="s">
        <v>7</v>
      </c>
      <c r="D18" s="143">
        <v>833242</v>
      </c>
      <c r="E18" s="143">
        <v>730914</v>
      </c>
      <c r="F18" s="144">
        <v>14.000005472600051</v>
      </c>
    </row>
    <row r="19" spans="2:6" ht="24.75" customHeight="1">
      <c r="B19" s="134" t="s">
        <v>23</v>
      </c>
      <c r="C19" s="135" t="s">
        <v>7</v>
      </c>
      <c r="D19" s="139">
        <v>577900</v>
      </c>
      <c r="E19" s="139">
        <v>526896</v>
      </c>
      <c r="F19" s="140">
        <v>9.68008867024992</v>
      </c>
    </row>
    <row r="20" spans="2:6" ht="24.75" customHeight="1">
      <c r="B20" s="134" t="s">
        <v>24</v>
      </c>
      <c r="C20" s="135" t="s">
        <v>7</v>
      </c>
      <c r="D20" s="139">
        <v>319177</v>
      </c>
      <c r="E20" s="139">
        <v>270856</v>
      </c>
      <c r="F20" s="140">
        <v>17.840106920282373</v>
      </c>
    </row>
    <row r="21" spans="2:6" ht="24.75" customHeight="1">
      <c r="B21" s="145" t="s">
        <v>25</v>
      </c>
      <c r="C21" s="135" t="s">
        <v>7</v>
      </c>
      <c r="D21" s="139">
        <v>4955</v>
      </c>
      <c r="E21" s="139">
        <v>3960</v>
      </c>
      <c r="F21" s="140">
        <f aca="true" t="shared" si="3" ref="F21">(D21/E21-1)*100</f>
        <v>25.12626262626263</v>
      </c>
    </row>
    <row r="22" spans="2:6" ht="24.75" customHeight="1">
      <c r="B22" s="134" t="s">
        <v>26</v>
      </c>
      <c r="C22" s="135" t="s">
        <v>7</v>
      </c>
      <c r="D22" s="43">
        <v>103956.9</v>
      </c>
      <c r="E22" s="43">
        <v>90888.2</v>
      </c>
      <c r="F22" s="140">
        <v>14.378874265306173</v>
      </c>
    </row>
    <row r="23" spans="2:6" ht="24.75" customHeight="1">
      <c r="B23" s="134" t="s">
        <v>27</v>
      </c>
      <c r="C23" s="135" t="s">
        <v>7</v>
      </c>
      <c r="D23" s="146">
        <v>29466.07</v>
      </c>
      <c r="E23" s="146">
        <v>27249.776745</v>
      </c>
      <c r="F23" s="147">
        <v>8.133252891353182</v>
      </c>
    </row>
    <row r="24" spans="2:6" ht="24.75" customHeight="1">
      <c r="B24" s="148" t="s">
        <v>28</v>
      </c>
      <c r="C24" s="135" t="s">
        <v>29</v>
      </c>
      <c r="D24" s="149">
        <v>23772.75</v>
      </c>
      <c r="E24" s="149">
        <v>22334.11</v>
      </c>
      <c r="F24" s="147">
        <v>6.441447633239017</v>
      </c>
    </row>
    <row r="25" spans="2:6" ht="24.75" customHeight="1">
      <c r="B25" s="150" t="s">
        <v>30</v>
      </c>
      <c r="C25" s="151" t="s">
        <v>29</v>
      </c>
      <c r="D25" s="152">
        <v>20183.22</v>
      </c>
      <c r="E25" s="152">
        <v>22381.64</v>
      </c>
      <c r="F25" s="153">
        <v>-9.82242588121335</v>
      </c>
    </row>
    <row r="26" ht="14.25"/>
    <row r="27" spans="2:4" ht="14.25">
      <c r="B27" s="154"/>
      <c r="C27" s="154"/>
      <c r="D27" s="154"/>
    </row>
  </sheetData>
  <sheetProtection/>
  <mergeCells count="2">
    <mergeCell ref="B1:F1"/>
    <mergeCell ref="B27:D27"/>
  </mergeCells>
  <conditionalFormatting sqref="F9">
    <cfRule type="cellIs" priority="1" dxfId="0" operator="lessThan" stopIfTrue="1">
      <formula>0</formula>
    </cfRule>
  </conditionalFormatting>
  <printOptions/>
  <pageMargins left="0.71" right="0.71" top="0.75" bottom="0.75" header="0.31" footer="0.31"/>
  <pageSetup orientation="portrait" paperSize="12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SheetLayoutView="100" workbookViewId="0" topLeftCell="A3">
      <selection activeCell="L11" sqref="L11"/>
    </sheetView>
  </sheetViews>
  <sheetFormatPr defaultColWidth="9.00390625" defaultRowHeight="14.25"/>
  <cols>
    <col min="1" max="1" width="29.75390625" style="0" customWidth="1"/>
    <col min="2" max="2" width="6.75390625" style="0" customWidth="1"/>
    <col min="3" max="3" width="8.875" style="0" customWidth="1"/>
    <col min="4" max="4" width="11.50390625" style="1" customWidth="1"/>
    <col min="5" max="5" width="10.75390625" style="1" customWidth="1"/>
    <col min="6" max="6" width="11.375" style="0" customWidth="1"/>
  </cols>
  <sheetData>
    <row r="1" ht="9" customHeight="1" hidden="1"/>
    <row r="2" ht="14.25" hidden="1"/>
    <row r="3" spans="1:6" ht="37.5" customHeight="1">
      <c r="A3" s="106" t="s">
        <v>31</v>
      </c>
      <c r="B3" s="106"/>
      <c r="C3" s="50"/>
      <c r="D3" s="50"/>
      <c r="E3" s="50"/>
      <c r="F3" s="50"/>
    </row>
    <row r="4" spans="1:6" ht="15.75" customHeight="1">
      <c r="A4" s="118"/>
      <c r="B4" s="118"/>
      <c r="C4" s="118"/>
      <c r="D4" s="119"/>
      <c r="E4" s="120" t="s">
        <v>32</v>
      </c>
      <c r="F4" s="121"/>
    </row>
    <row r="5" spans="1:6" ht="45.75" customHeight="1">
      <c r="A5" s="122" t="s">
        <v>33</v>
      </c>
      <c r="B5" s="123" t="s">
        <v>34</v>
      </c>
      <c r="C5" s="110" t="s">
        <v>35</v>
      </c>
      <c r="D5" s="124" t="s">
        <v>36</v>
      </c>
      <c r="E5" s="74" t="s">
        <v>37</v>
      </c>
      <c r="F5" s="78" t="s">
        <v>5</v>
      </c>
    </row>
    <row r="6" spans="1:6" ht="31.5" customHeight="1">
      <c r="A6" s="90" t="s">
        <v>38</v>
      </c>
      <c r="B6" s="125" t="s">
        <v>7</v>
      </c>
      <c r="C6" s="126">
        <v>33050.55</v>
      </c>
      <c r="D6" s="126">
        <v>111617.17</v>
      </c>
      <c r="E6" s="126">
        <v>130970.08000000002</v>
      </c>
      <c r="F6" s="127">
        <v>-12.779233106325327</v>
      </c>
    </row>
    <row r="7" spans="1:6" ht="31.5" customHeight="1">
      <c r="A7" s="90" t="s">
        <v>39</v>
      </c>
      <c r="B7" s="125" t="s">
        <v>7</v>
      </c>
      <c r="C7" s="126">
        <v>3160.34</v>
      </c>
      <c r="D7" s="126">
        <v>13527.920000000002</v>
      </c>
      <c r="E7" s="126">
        <v>15392.95</v>
      </c>
      <c r="F7" s="127">
        <v>-10.0564231767313</v>
      </c>
    </row>
    <row r="8" spans="1:6" ht="31.5" customHeight="1">
      <c r="A8" s="90" t="s">
        <v>40</v>
      </c>
      <c r="B8" s="125" t="s">
        <v>7</v>
      </c>
      <c r="C8" s="126">
        <v>29890.21</v>
      </c>
      <c r="D8" s="126">
        <v>98089.25</v>
      </c>
      <c r="E8" s="126">
        <v>115577.13</v>
      </c>
      <c r="F8" s="127">
        <v>-13.141866069315011</v>
      </c>
    </row>
    <row r="9" spans="1:6" ht="31.5" customHeight="1">
      <c r="A9" s="90" t="s">
        <v>41</v>
      </c>
      <c r="B9" s="125" t="s">
        <v>7</v>
      </c>
      <c r="C9" s="126">
        <v>3935.4400000000005</v>
      </c>
      <c r="D9" s="126">
        <v>15258.93</v>
      </c>
      <c r="E9" s="126">
        <v>12287.57</v>
      </c>
      <c r="F9" s="127">
        <v>27.0922482756649</v>
      </c>
    </row>
    <row r="10" spans="1:6" ht="31.5" customHeight="1">
      <c r="A10" s="90" t="s">
        <v>42</v>
      </c>
      <c r="B10" s="125" t="s">
        <v>7</v>
      </c>
      <c r="C10" s="126">
        <v>25599.64</v>
      </c>
      <c r="D10" s="126">
        <v>85687.18</v>
      </c>
      <c r="E10" s="126">
        <v>109468.3</v>
      </c>
      <c r="F10" s="127">
        <v>-19.889680602315895</v>
      </c>
    </row>
    <row r="11" spans="1:6" ht="31.5" customHeight="1">
      <c r="A11" s="90" t="s">
        <v>43</v>
      </c>
      <c r="B11" s="125" t="s">
        <v>7</v>
      </c>
      <c r="C11" s="126">
        <v>3225.07</v>
      </c>
      <c r="D11" s="126">
        <v>9031.660000000002</v>
      </c>
      <c r="E11" s="126">
        <v>7839.810000000001</v>
      </c>
      <c r="F11" s="127">
        <v>17.902504141001295</v>
      </c>
    </row>
    <row r="12" spans="1:6" ht="31.5" customHeight="1">
      <c r="A12" s="90" t="s">
        <v>44</v>
      </c>
      <c r="B12" s="125" t="s">
        <v>7</v>
      </c>
      <c r="C12" s="126">
        <v>290.40000000000003</v>
      </c>
      <c r="D12" s="126">
        <v>1639.4</v>
      </c>
      <c r="E12" s="126">
        <v>1374.4</v>
      </c>
      <c r="F12" s="127">
        <v>22.07669722798773</v>
      </c>
    </row>
    <row r="13" spans="1:6" ht="31.5" customHeight="1">
      <c r="A13" s="90" t="s">
        <v>45</v>
      </c>
      <c r="B13" s="125" t="s">
        <v>7</v>
      </c>
      <c r="C13" s="126">
        <v>22040.18</v>
      </c>
      <c r="D13" s="126">
        <v>72665.92</v>
      </c>
      <c r="E13" s="126">
        <v>96501.41</v>
      </c>
      <c r="F13" s="127">
        <v>-22.9348364969562</v>
      </c>
    </row>
    <row r="14" spans="1:11" ht="31.5" customHeight="1">
      <c r="A14" s="90" t="s">
        <v>46</v>
      </c>
      <c r="B14" s="125" t="s">
        <v>7</v>
      </c>
      <c r="C14" s="126">
        <v>31064.290000000005</v>
      </c>
      <c r="D14" s="126">
        <v>109583.85</v>
      </c>
      <c r="E14" s="126">
        <v>128516.84</v>
      </c>
      <c r="F14" s="127">
        <v>-12.779233106325327</v>
      </c>
      <c r="K14" s="128"/>
    </row>
    <row r="15" spans="1:6" ht="31.5" customHeight="1">
      <c r="A15" s="90" t="s">
        <v>47</v>
      </c>
      <c r="B15" s="125" t="s">
        <v>7</v>
      </c>
      <c r="C15" s="126">
        <v>2999.05</v>
      </c>
      <c r="D15" s="126">
        <v>13645.18</v>
      </c>
      <c r="E15" s="126">
        <v>15027.070000000002</v>
      </c>
      <c r="F15" s="127">
        <v>-10.0564231767313</v>
      </c>
    </row>
    <row r="16" spans="1:6" ht="31.5" customHeight="1">
      <c r="A16" s="90" t="s">
        <v>40</v>
      </c>
      <c r="B16" s="125" t="s">
        <v>7</v>
      </c>
      <c r="C16" s="126">
        <v>28065.240000000005</v>
      </c>
      <c r="D16" s="126">
        <v>95938.67</v>
      </c>
      <c r="E16" s="126">
        <v>113489.77</v>
      </c>
      <c r="F16" s="127">
        <v>-13.141866069315011</v>
      </c>
    </row>
    <row r="17" spans="1:6" ht="31.5" customHeight="1">
      <c r="A17" s="90" t="s">
        <v>41</v>
      </c>
      <c r="B17" s="125" t="s">
        <v>7</v>
      </c>
      <c r="C17" s="126">
        <v>3935.4400000000005</v>
      </c>
      <c r="D17" s="126">
        <v>15258.93</v>
      </c>
      <c r="E17" s="126">
        <v>12287.57</v>
      </c>
      <c r="F17" s="127">
        <v>27.0922482756649</v>
      </c>
    </row>
    <row r="18" spans="1:6" ht="31.5" customHeight="1">
      <c r="A18" s="90" t="s">
        <v>42</v>
      </c>
      <c r="B18" s="125" t="s">
        <v>7</v>
      </c>
      <c r="C18" s="126">
        <v>23828.28</v>
      </c>
      <c r="D18" s="126">
        <v>84731.46</v>
      </c>
      <c r="E18" s="126">
        <v>107705.34</v>
      </c>
      <c r="F18" s="127">
        <v>-19.889680602315895</v>
      </c>
    </row>
    <row r="19" spans="1:6" ht="31.5" customHeight="1">
      <c r="A19" s="90" t="s">
        <v>43</v>
      </c>
      <c r="B19" s="125" t="s">
        <v>7</v>
      </c>
      <c r="C19" s="126">
        <v>2976.97</v>
      </c>
      <c r="D19" s="126">
        <v>7979.560000000001</v>
      </c>
      <c r="E19" s="126">
        <v>7375.630000000001</v>
      </c>
      <c r="F19" s="127">
        <v>17.902504141001295</v>
      </c>
    </row>
    <row r="20" spans="1:6" ht="31.5" customHeight="1">
      <c r="A20" s="90" t="s">
        <v>44</v>
      </c>
      <c r="B20" s="125" t="s">
        <v>7</v>
      </c>
      <c r="C20" s="126">
        <v>323.6</v>
      </c>
      <c r="D20" s="126">
        <v>1613.9</v>
      </c>
      <c r="E20" s="126">
        <v>1148.3</v>
      </c>
      <c r="F20" s="127">
        <v>22.07669722798773</v>
      </c>
    </row>
    <row r="21" spans="1:6" ht="25.5" customHeight="1">
      <c r="A21" s="90" t="s">
        <v>45</v>
      </c>
      <c r="B21" s="125" t="s">
        <v>7</v>
      </c>
      <c r="C21" s="126">
        <v>20478.64</v>
      </c>
      <c r="D21" s="126">
        <v>71973.93000000001</v>
      </c>
      <c r="E21" s="126">
        <v>95339.95000000001</v>
      </c>
      <c r="F21" s="127">
        <v>-22.9348364969562</v>
      </c>
    </row>
    <row r="22" ht="14.25">
      <c r="A22" t="s">
        <v>48</v>
      </c>
    </row>
  </sheetData>
  <sheetProtection/>
  <mergeCells count="2">
    <mergeCell ref="A3:F3"/>
    <mergeCell ref="E4:F4"/>
  </mergeCells>
  <conditionalFormatting sqref="E6:E18">
    <cfRule type="cellIs" priority="1" dxfId="0" operator="lessThan" stopIfTrue="1">
      <formula>0</formula>
    </cfRule>
  </conditionalFormatting>
  <printOptions/>
  <pageMargins left="0.75" right="0.75" top="1" bottom="1" header="0.5" footer="0.5"/>
  <pageSetup firstPageNumber="1" useFirstPageNumber="1" horizontalDpi="180" verticalDpi="18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7">
      <selection activeCell="D8" sqref="D8"/>
    </sheetView>
  </sheetViews>
  <sheetFormatPr defaultColWidth="9.00390625" defaultRowHeight="14.25"/>
  <cols>
    <col min="1" max="1" width="33.875" style="0" customWidth="1"/>
    <col min="2" max="2" width="9.25390625" style="0" customWidth="1"/>
    <col min="3" max="4" width="11.625" style="48" customWidth="1"/>
    <col min="5" max="5" width="11.25390625" style="0" customWidth="1"/>
  </cols>
  <sheetData>
    <row r="1" spans="1:5" ht="39" customHeight="1">
      <c r="A1" s="106" t="s">
        <v>49</v>
      </c>
      <c r="B1" s="106"/>
      <c r="C1" s="106"/>
      <c r="D1" s="106"/>
      <c r="E1" s="106"/>
    </row>
    <row r="2" spans="1:5" ht="9" customHeight="1" hidden="1">
      <c r="A2" s="106"/>
      <c r="B2" s="106"/>
      <c r="C2" s="106"/>
      <c r="D2" s="106"/>
      <c r="E2" s="106"/>
    </row>
    <row r="3" spans="4:5" ht="15" customHeight="1">
      <c r="D3" s="107" t="s">
        <v>50</v>
      </c>
      <c r="E3" s="108"/>
    </row>
    <row r="4" spans="1:5" ht="51" customHeight="1">
      <c r="A4" s="109" t="s">
        <v>51</v>
      </c>
      <c r="B4" s="110" t="s">
        <v>52</v>
      </c>
      <c r="C4" s="7" t="s">
        <v>53</v>
      </c>
      <c r="D4" s="8" t="s">
        <v>54</v>
      </c>
      <c r="E4" s="52" t="s">
        <v>5</v>
      </c>
    </row>
    <row r="5" spans="1:5" ht="37.5" customHeight="1">
      <c r="A5" s="111" t="s">
        <v>55</v>
      </c>
      <c r="B5" s="112">
        <v>8404.15</v>
      </c>
      <c r="C5" s="112">
        <v>28341.17</v>
      </c>
      <c r="D5" s="112">
        <v>31453.28</v>
      </c>
      <c r="E5" s="113">
        <v>-0.2</v>
      </c>
    </row>
    <row r="6" spans="1:5" ht="37.5" customHeight="1">
      <c r="A6" s="111" t="s">
        <v>47</v>
      </c>
      <c r="B6" s="112">
        <v>947.8200000000002</v>
      </c>
      <c r="C6" s="112">
        <v>3798.49</v>
      </c>
      <c r="D6" s="112">
        <v>3612.24</v>
      </c>
      <c r="E6" s="113">
        <v>4</v>
      </c>
    </row>
    <row r="7" spans="1:5" ht="37.5" customHeight="1">
      <c r="A7" s="111" t="s">
        <v>40</v>
      </c>
      <c r="B7" s="112">
        <v>7456.330000000001</v>
      </c>
      <c r="C7" s="112">
        <v>24542.68</v>
      </c>
      <c r="D7" s="112">
        <v>27841.040000000005</v>
      </c>
      <c r="E7" s="113">
        <v>-0.8</v>
      </c>
    </row>
    <row r="8" spans="1:5" ht="37.5" customHeight="1">
      <c r="A8" s="111" t="s">
        <v>41</v>
      </c>
      <c r="B8" s="112">
        <v>1077.91</v>
      </c>
      <c r="C8" s="112">
        <v>4179.41</v>
      </c>
      <c r="D8" s="112">
        <v>3365.57</v>
      </c>
      <c r="E8" s="113">
        <v>27.7</v>
      </c>
    </row>
    <row r="9" spans="1:5" ht="37.5" customHeight="1">
      <c r="A9" s="111" t="s">
        <v>56</v>
      </c>
      <c r="B9" s="112">
        <v>6462.950000000001</v>
      </c>
      <c r="C9" s="112">
        <v>21568.56</v>
      </c>
      <c r="D9" s="112">
        <v>25893.74</v>
      </c>
      <c r="E9" s="113">
        <v>-5.6</v>
      </c>
    </row>
    <row r="10" spans="1:5" ht="37.5" customHeight="1">
      <c r="A10" s="90" t="s">
        <v>43</v>
      </c>
      <c r="B10" s="112">
        <v>795.12</v>
      </c>
      <c r="C10" s="112">
        <v>2229.2599999999998</v>
      </c>
      <c r="D10" s="112">
        <v>1926.83</v>
      </c>
      <c r="E10" s="113">
        <v>17.6</v>
      </c>
    </row>
    <row r="11" spans="1:5" ht="37.5" customHeight="1">
      <c r="A11" s="111" t="s">
        <v>57</v>
      </c>
      <c r="B11" s="112">
        <v>68.17</v>
      </c>
      <c r="C11" s="112">
        <v>363.94000000000005</v>
      </c>
      <c r="D11" s="112">
        <v>267.14000000000004</v>
      </c>
      <c r="E11" s="113">
        <v>39.3</v>
      </c>
    </row>
    <row r="12" spans="1:5" ht="37.5" customHeight="1">
      <c r="A12" s="111" t="s">
        <v>45</v>
      </c>
      <c r="B12" s="112">
        <v>5547.72</v>
      </c>
      <c r="C12" s="112">
        <v>18392.47</v>
      </c>
      <c r="D12" s="112">
        <v>23917.300000000003</v>
      </c>
      <c r="E12" s="113">
        <v>-11.3</v>
      </c>
    </row>
    <row r="13" spans="1:5" ht="37.5" customHeight="1">
      <c r="A13" s="111" t="s">
        <v>58</v>
      </c>
      <c r="B13" s="112">
        <v>6047.34</v>
      </c>
      <c r="C13" s="112">
        <v>20526.18</v>
      </c>
      <c r="D13" s="112">
        <v>25879.4</v>
      </c>
      <c r="E13" s="113">
        <v>-9.5</v>
      </c>
    </row>
    <row r="14" spans="1:5" ht="37.5" customHeight="1">
      <c r="A14" s="111" t="s">
        <v>59</v>
      </c>
      <c r="B14" s="112">
        <v>2317.6200000000003</v>
      </c>
      <c r="C14" s="112">
        <v>7049.3</v>
      </c>
      <c r="D14" s="112">
        <v>11578.24</v>
      </c>
      <c r="E14" s="113">
        <v>-27.5</v>
      </c>
    </row>
    <row r="15" spans="1:5" ht="37.5" customHeight="1">
      <c r="A15" s="111" t="s">
        <v>60</v>
      </c>
      <c r="B15" s="112">
        <v>3230.1000000000004</v>
      </c>
      <c r="C15" s="112">
        <v>11343.160000000002</v>
      </c>
      <c r="D15" s="112">
        <v>12339.05</v>
      </c>
      <c r="E15" s="113">
        <v>3.9</v>
      </c>
    </row>
    <row r="16" spans="1:5" ht="37.5" customHeight="1">
      <c r="A16" s="111" t="s">
        <v>61</v>
      </c>
      <c r="B16" s="112">
        <v>2687.21</v>
      </c>
      <c r="C16" s="112">
        <v>9556.86</v>
      </c>
      <c r="D16" s="112">
        <v>7175.950000000001</v>
      </c>
      <c r="E16" s="113">
        <v>35.6</v>
      </c>
    </row>
    <row r="17" spans="1:5" ht="37.5" customHeight="1">
      <c r="A17" s="114" t="s">
        <v>62</v>
      </c>
      <c r="B17" s="115">
        <v>169.21</v>
      </c>
      <c r="C17" s="115">
        <v>391.84</v>
      </c>
      <c r="D17" s="115">
        <v>360.03</v>
      </c>
      <c r="E17" s="116">
        <v>23.5</v>
      </c>
    </row>
    <row r="18" ht="18.75">
      <c r="A18" s="117" t="s">
        <v>63</v>
      </c>
    </row>
  </sheetData>
  <sheetProtection/>
  <mergeCells count="2">
    <mergeCell ref="A1:E1"/>
    <mergeCell ref="D3:E3"/>
  </mergeCells>
  <conditionalFormatting sqref="E5:E17">
    <cfRule type="cellIs" priority="1" dxfId="0" operator="lessThan" stopIfTrue="1">
      <formula>0</formula>
    </cfRule>
  </conditionalFormatting>
  <printOptions/>
  <pageMargins left="0.94" right="0.75" top="0.98" bottom="0.98" header="0.51" footer="0.51"/>
  <pageSetup firstPageNumber="1" useFirstPageNumber="1" horizontalDpi="180" verticalDpi="18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7.625" style="0" customWidth="1"/>
    <col min="2" max="2" width="7.875" style="0" customWidth="1"/>
    <col min="3" max="3" width="11.75390625" style="0" customWidth="1"/>
    <col min="4" max="4" width="11.75390625" style="48" customWidth="1"/>
    <col min="5" max="5" width="11.75390625" style="1" customWidth="1"/>
    <col min="6" max="6" width="9.50390625" style="0" customWidth="1"/>
  </cols>
  <sheetData>
    <row r="1" spans="1:6" ht="28.5" customHeight="1">
      <c r="A1" s="71" t="s">
        <v>64</v>
      </c>
      <c r="B1" s="71"/>
      <c r="C1" s="72"/>
      <c r="D1" s="72"/>
      <c r="E1" s="72"/>
      <c r="F1" s="72"/>
    </row>
    <row r="2" spans="1:6" ht="33.75" customHeight="1">
      <c r="A2" s="73" t="s">
        <v>65</v>
      </c>
      <c r="B2" s="74" t="s">
        <v>2</v>
      </c>
      <c r="C2" s="75" t="s">
        <v>66</v>
      </c>
      <c r="D2" s="76" t="s">
        <v>67</v>
      </c>
      <c r="E2" s="77" t="s">
        <v>68</v>
      </c>
      <c r="F2" s="78" t="s">
        <v>5</v>
      </c>
    </row>
    <row r="3" spans="1:6" ht="26.25" customHeight="1">
      <c r="A3" s="18" t="s">
        <v>69</v>
      </c>
      <c r="B3" s="79" t="s">
        <v>70</v>
      </c>
      <c r="C3" s="80">
        <v>70.95620500000001</v>
      </c>
      <c r="D3" s="80">
        <v>223.90734600000002</v>
      </c>
      <c r="E3" s="80">
        <v>233.64224900000002</v>
      </c>
      <c r="F3" s="81">
        <f>(D3/E3-1)*100</f>
        <v>-4.166585042587911</v>
      </c>
    </row>
    <row r="4" spans="1:6" ht="26.25" customHeight="1">
      <c r="A4" s="18" t="s">
        <v>71</v>
      </c>
      <c r="B4" s="79" t="s">
        <v>70</v>
      </c>
      <c r="C4" s="80">
        <v>48.295</v>
      </c>
      <c r="D4" s="80">
        <v>173.19931100000002</v>
      </c>
      <c r="E4" s="80">
        <v>187.89398000000003</v>
      </c>
      <c r="F4" s="81">
        <f>(D4/E4-1)*100</f>
        <v>-7.820723686836583</v>
      </c>
    </row>
    <row r="5" spans="1:7" ht="26.25" customHeight="1">
      <c r="A5" s="18" t="s">
        <v>72</v>
      </c>
      <c r="B5" s="79" t="s">
        <v>29</v>
      </c>
      <c r="C5" s="80">
        <v>6074.94</v>
      </c>
      <c r="D5" s="80">
        <v>18356.98</v>
      </c>
      <c r="E5" s="80">
        <v>10049.43</v>
      </c>
      <c r="F5" s="81">
        <f aca="true" t="shared" si="0" ref="F5:F23">(D5/E5-1)*100</f>
        <v>82.66687762390504</v>
      </c>
      <c r="G5" t="s">
        <v>73</v>
      </c>
    </row>
    <row r="6" spans="1:6" ht="26.25" customHeight="1">
      <c r="A6" s="82" t="s">
        <v>74</v>
      </c>
      <c r="B6" s="79" t="s">
        <v>29</v>
      </c>
      <c r="C6" s="83">
        <v>3897.09</v>
      </c>
      <c r="D6" s="84">
        <v>11240.09</v>
      </c>
      <c r="E6" s="84">
        <v>1927</v>
      </c>
      <c r="F6" s="81">
        <f t="shared" si="0"/>
        <v>483.29475869226775</v>
      </c>
    </row>
    <row r="7" spans="1:6" ht="26.25" customHeight="1">
      <c r="A7" s="82" t="s">
        <v>75</v>
      </c>
      <c r="B7" s="79" t="s">
        <v>29</v>
      </c>
      <c r="C7" s="83">
        <v>2177.85</v>
      </c>
      <c r="D7" s="84">
        <v>7116.89</v>
      </c>
      <c r="E7" s="84">
        <v>8122.43</v>
      </c>
      <c r="F7" s="81">
        <f t="shared" si="0"/>
        <v>-12.379792746751894</v>
      </c>
    </row>
    <row r="8" spans="1:6" ht="26.25" customHeight="1">
      <c r="A8" s="18" t="s">
        <v>76</v>
      </c>
      <c r="B8" s="79" t="s">
        <v>77</v>
      </c>
      <c r="C8" s="85">
        <v>21419</v>
      </c>
      <c r="D8" s="85">
        <v>67412</v>
      </c>
      <c r="E8" s="85">
        <v>54989</v>
      </c>
      <c r="F8" s="81">
        <f t="shared" si="0"/>
        <v>22.59179108548983</v>
      </c>
    </row>
    <row r="9" spans="1:6" ht="26.25" customHeight="1">
      <c r="A9" s="18" t="s">
        <v>78</v>
      </c>
      <c r="B9" s="79" t="s">
        <v>79</v>
      </c>
      <c r="C9" s="85">
        <v>46265</v>
      </c>
      <c r="D9" s="85">
        <v>150493</v>
      </c>
      <c r="E9" s="85">
        <v>193654</v>
      </c>
      <c r="F9" s="81">
        <f t="shared" si="0"/>
        <v>-22.28768835138959</v>
      </c>
    </row>
    <row r="10" spans="1:6" ht="26.25" customHeight="1">
      <c r="A10" s="18" t="s">
        <v>80</v>
      </c>
      <c r="B10" s="79" t="s">
        <v>81</v>
      </c>
      <c r="C10" s="85">
        <v>9200</v>
      </c>
      <c r="D10" s="85">
        <v>43738</v>
      </c>
      <c r="E10" s="85">
        <v>49116</v>
      </c>
      <c r="F10" s="81">
        <f t="shared" si="0"/>
        <v>-10.949588728723835</v>
      </c>
    </row>
    <row r="11" spans="1:6" ht="26.25" customHeight="1">
      <c r="A11" s="18" t="s">
        <v>82</v>
      </c>
      <c r="B11" s="79" t="s">
        <v>83</v>
      </c>
      <c r="C11" s="85">
        <v>56.23</v>
      </c>
      <c r="D11" s="85">
        <v>129.45</v>
      </c>
      <c r="E11" s="85">
        <v>188.78</v>
      </c>
      <c r="F11" s="81">
        <f t="shared" si="0"/>
        <v>-31.428117385316245</v>
      </c>
    </row>
    <row r="12" spans="1:6" ht="26.25" customHeight="1">
      <c r="A12" s="86" t="s">
        <v>84</v>
      </c>
      <c r="B12" s="87" t="s">
        <v>85</v>
      </c>
      <c r="C12" s="85">
        <v>1371</v>
      </c>
      <c r="D12" s="85">
        <v>8181</v>
      </c>
      <c r="E12" s="85">
        <v>4747.24</v>
      </c>
      <c r="F12" s="81">
        <f t="shared" si="0"/>
        <v>72.331712742562</v>
      </c>
    </row>
    <row r="13" spans="1:6" ht="26.25" customHeight="1">
      <c r="A13" s="18" t="s">
        <v>86</v>
      </c>
      <c r="B13" s="79" t="s">
        <v>85</v>
      </c>
      <c r="C13" s="85">
        <v>533</v>
      </c>
      <c r="D13" s="85">
        <v>2938</v>
      </c>
      <c r="E13" s="85">
        <v>3234</v>
      </c>
      <c r="F13" s="81">
        <f t="shared" si="0"/>
        <v>-9.152752009894872</v>
      </c>
    </row>
    <row r="14" spans="1:6" ht="26.25" customHeight="1">
      <c r="A14" s="18" t="s">
        <v>87</v>
      </c>
      <c r="B14" s="79" t="s">
        <v>85</v>
      </c>
      <c r="C14" s="85">
        <v>212665.08</v>
      </c>
      <c r="D14" s="85">
        <v>1418334.36</v>
      </c>
      <c r="E14" s="85">
        <v>743267.14</v>
      </c>
      <c r="F14" s="81">
        <f t="shared" si="0"/>
        <v>90.82430578055691</v>
      </c>
    </row>
    <row r="15" spans="1:6" ht="26.25" customHeight="1">
      <c r="A15" s="88" t="s">
        <v>88</v>
      </c>
      <c r="B15" s="79" t="s">
        <v>89</v>
      </c>
      <c r="C15" s="85">
        <v>15142</v>
      </c>
      <c r="D15" s="85">
        <v>32735.7</v>
      </c>
      <c r="E15" s="85">
        <v>23345</v>
      </c>
      <c r="F15" s="81">
        <f t="shared" si="0"/>
        <v>40.22574427072178</v>
      </c>
    </row>
    <row r="16" spans="1:6" ht="26.25" customHeight="1">
      <c r="A16" s="89" t="s">
        <v>90</v>
      </c>
      <c r="B16" s="79" t="s">
        <v>85</v>
      </c>
      <c r="C16" s="85">
        <v>1099</v>
      </c>
      <c r="D16" s="85">
        <v>2680</v>
      </c>
      <c r="E16" s="85">
        <v>2420</v>
      </c>
      <c r="F16" s="81">
        <f t="shared" si="0"/>
        <v>10.743801652892571</v>
      </c>
    </row>
    <row r="17" spans="1:6" ht="26.25" customHeight="1">
      <c r="A17" s="89" t="s">
        <v>91</v>
      </c>
      <c r="B17" s="79" t="s">
        <v>85</v>
      </c>
      <c r="C17" s="85">
        <v>2.76</v>
      </c>
      <c r="D17" s="85">
        <v>6.78</v>
      </c>
      <c r="E17" s="85">
        <v>385.42</v>
      </c>
      <c r="F17" s="81">
        <f t="shared" si="0"/>
        <v>-98.240880078875</v>
      </c>
    </row>
    <row r="18" spans="1:6" ht="26.25" customHeight="1">
      <c r="A18" s="88" t="s">
        <v>92</v>
      </c>
      <c r="B18" s="79" t="s">
        <v>83</v>
      </c>
      <c r="C18" s="85">
        <v>46.85</v>
      </c>
      <c r="D18" s="85">
        <v>830.22</v>
      </c>
      <c r="E18" s="85">
        <v>1725.4</v>
      </c>
      <c r="F18" s="81">
        <f t="shared" si="0"/>
        <v>-51.88246203778834</v>
      </c>
    </row>
    <row r="19" spans="1:6" ht="26.25" customHeight="1">
      <c r="A19" s="88" t="s">
        <v>93</v>
      </c>
      <c r="B19" s="79" t="s">
        <v>89</v>
      </c>
      <c r="C19" s="85">
        <v>2142</v>
      </c>
      <c r="D19" s="85">
        <v>9216</v>
      </c>
      <c r="E19" s="85">
        <v>9977</v>
      </c>
      <c r="F19" s="81">
        <f t="shared" si="0"/>
        <v>-7.627543349704324</v>
      </c>
    </row>
    <row r="20" spans="1:6" ht="26.25" customHeight="1">
      <c r="A20" s="90" t="s">
        <v>94</v>
      </c>
      <c r="B20" s="91" t="s">
        <v>85</v>
      </c>
      <c r="C20" s="92">
        <v>30</v>
      </c>
      <c r="D20" s="92">
        <v>135.7</v>
      </c>
      <c r="E20" s="92">
        <v>129.45</v>
      </c>
      <c r="F20" s="93">
        <f t="shared" si="0"/>
        <v>4.828118964851291</v>
      </c>
    </row>
    <row r="21" spans="1:6" ht="26.25" customHeight="1">
      <c r="A21" s="18" t="s">
        <v>27</v>
      </c>
      <c r="B21" s="79" t="s">
        <v>29</v>
      </c>
      <c r="C21" s="94">
        <v>8146.22</v>
      </c>
      <c r="D21" s="95">
        <v>29466.07</v>
      </c>
      <c r="E21" s="96">
        <v>27249.776745</v>
      </c>
      <c r="F21" s="93">
        <f t="shared" si="0"/>
        <v>8.133252891353182</v>
      </c>
    </row>
    <row r="22" spans="1:6" ht="26.25" customHeight="1">
      <c r="A22" s="18" t="s">
        <v>95</v>
      </c>
      <c r="B22" s="79" t="s">
        <v>29</v>
      </c>
      <c r="C22" s="97">
        <v>6780.18</v>
      </c>
      <c r="D22" s="98">
        <v>23772.75</v>
      </c>
      <c r="E22" s="99">
        <v>22334.11</v>
      </c>
      <c r="F22" s="93">
        <f t="shared" si="0"/>
        <v>6.441447633239017</v>
      </c>
    </row>
    <row r="23" spans="1:6" ht="26.25" customHeight="1">
      <c r="A23" s="100" t="s">
        <v>96</v>
      </c>
      <c r="B23" s="101" t="s">
        <v>29</v>
      </c>
      <c r="C23" s="102">
        <v>5796.41</v>
      </c>
      <c r="D23" s="103">
        <v>20183.22</v>
      </c>
      <c r="E23" s="103">
        <v>22381.64</v>
      </c>
      <c r="F23" s="104">
        <f t="shared" si="0"/>
        <v>-9.822425881213348</v>
      </c>
    </row>
    <row r="24" ht="15"/>
    <row r="27" ht="14.25">
      <c r="C27" s="105"/>
    </row>
  </sheetData>
  <sheetProtection/>
  <mergeCells count="1">
    <mergeCell ref="A1:F1"/>
  </mergeCells>
  <conditionalFormatting sqref="F3:F23">
    <cfRule type="cellIs" priority="1" dxfId="0" operator="lessThan" stopIfTrue="1">
      <formula>0</formula>
    </cfRule>
  </conditionalFormatting>
  <printOptions/>
  <pageMargins left="0.75" right="0.75" top="0.98" bottom="0.98" header="0.51" footer="0.51"/>
  <pageSetup firstPageNumber="1" useFirstPageNumber="1" horizontalDpi="180" verticalDpi="180" orientation="portrait" paperSize="12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27.625" style="0" customWidth="1"/>
    <col min="2" max="2" width="9.875" style="0" customWidth="1"/>
    <col min="3" max="3" width="10.00390625" style="48" customWidth="1"/>
    <col min="4" max="4" width="9.375" style="48" customWidth="1"/>
    <col min="5" max="5" width="11.00390625" style="48" customWidth="1"/>
    <col min="6" max="6" width="11.875" style="0" customWidth="1"/>
  </cols>
  <sheetData>
    <row r="1" spans="1:6" ht="33" customHeight="1">
      <c r="A1" s="49" t="s">
        <v>97</v>
      </c>
      <c r="B1" s="50"/>
      <c r="C1" s="50"/>
      <c r="D1" s="50"/>
      <c r="E1" s="50"/>
      <c r="F1" s="50"/>
    </row>
    <row r="2" ht="8.25" customHeight="1">
      <c r="F2" s="50"/>
    </row>
    <row r="3" spans="1:6" ht="45" customHeight="1">
      <c r="A3" s="5" t="s">
        <v>98</v>
      </c>
      <c r="B3" s="6" t="s">
        <v>2</v>
      </c>
      <c r="C3" s="8" t="s">
        <v>99</v>
      </c>
      <c r="D3" s="7" t="s">
        <v>100</v>
      </c>
      <c r="E3" s="51" t="s">
        <v>101</v>
      </c>
      <c r="F3" s="52" t="s">
        <v>5</v>
      </c>
    </row>
    <row r="4" spans="1:6" ht="33.75" customHeight="1">
      <c r="A4" s="53" t="s">
        <v>102</v>
      </c>
      <c r="B4" s="11" t="s">
        <v>7</v>
      </c>
      <c r="C4" s="54">
        <v>20457</v>
      </c>
      <c r="D4" s="54">
        <v>74746</v>
      </c>
      <c r="E4" s="54">
        <v>26858</v>
      </c>
      <c r="F4" s="55">
        <f>(D4/E4-1)*100</f>
        <v>178.30069253108945</v>
      </c>
    </row>
    <row r="5" spans="1:6" ht="33.75" customHeight="1">
      <c r="A5" s="56" t="s">
        <v>103</v>
      </c>
      <c r="B5" s="11" t="s">
        <v>104</v>
      </c>
      <c r="C5" s="57" t="s">
        <v>105</v>
      </c>
      <c r="D5" s="57" t="s">
        <v>105</v>
      </c>
      <c r="E5" s="57" t="s">
        <v>104</v>
      </c>
      <c r="F5" s="58" t="s">
        <v>104</v>
      </c>
    </row>
    <row r="6" spans="1:6" ht="33.75" customHeight="1">
      <c r="A6" s="56" t="s">
        <v>106</v>
      </c>
      <c r="B6" s="11" t="s">
        <v>7</v>
      </c>
      <c r="C6" s="54">
        <v>10095</v>
      </c>
      <c r="D6" s="54">
        <f>D4-D7</f>
        <v>64384</v>
      </c>
      <c r="E6" s="54">
        <v>26858</v>
      </c>
      <c r="F6" s="55">
        <f>(D6/E6-1)*100</f>
        <v>139.72000893588503</v>
      </c>
    </row>
    <row r="7" spans="1:6" ht="33.75" customHeight="1">
      <c r="A7" s="56" t="s">
        <v>107</v>
      </c>
      <c r="B7" s="11" t="s">
        <v>7</v>
      </c>
      <c r="C7" s="54">
        <v>4492</v>
      </c>
      <c r="D7" s="54">
        <v>10362</v>
      </c>
      <c r="E7" s="54">
        <v>0</v>
      </c>
      <c r="F7" s="55">
        <v>100</v>
      </c>
    </row>
    <row r="8" spans="1:6" ht="33.75" customHeight="1">
      <c r="A8" s="53" t="s">
        <v>108</v>
      </c>
      <c r="B8" s="11" t="s">
        <v>7</v>
      </c>
      <c r="C8" s="54"/>
      <c r="D8" s="54">
        <v>0</v>
      </c>
      <c r="E8" s="54">
        <v>0</v>
      </c>
      <c r="F8" s="55">
        <v>0</v>
      </c>
    </row>
    <row r="9" spans="1:6" ht="33.75" customHeight="1">
      <c r="A9" s="56" t="s">
        <v>109</v>
      </c>
      <c r="B9" s="11" t="s">
        <v>110</v>
      </c>
      <c r="C9" s="59"/>
      <c r="D9" s="59" t="s">
        <v>110</v>
      </c>
      <c r="E9" s="59" t="s">
        <v>110</v>
      </c>
      <c r="F9" s="58" t="s">
        <v>104</v>
      </c>
    </row>
    <row r="10" spans="1:6" ht="33.75" customHeight="1">
      <c r="A10" s="56" t="s">
        <v>111</v>
      </c>
      <c r="B10" s="11" t="s">
        <v>7</v>
      </c>
      <c r="C10" s="54">
        <v>0</v>
      </c>
      <c r="D10" s="54">
        <v>0</v>
      </c>
      <c r="E10" s="54">
        <v>0</v>
      </c>
      <c r="F10" s="60"/>
    </row>
    <row r="11" spans="1:6" ht="33.75" customHeight="1">
      <c r="A11" s="56" t="s">
        <v>112</v>
      </c>
      <c r="B11" s="11" t="s">
        <v>7</v>
      </c>
      <c r="C11" s="54">
        <v>8760</v>
      </c>
      <c r="D11" s="54">
        <v>43740</v>
      </c>
      <c r="E11" s="54">
        <v>8005</v>
      </c>
      <c r="F11" s="55">
        <f>D11/E11*100-100</f>
        <v>446.4084946908183</v>
      </c>
    </row>
    <row r="12" spans="1:6" ht="33.75" customHeight="1">
      <c r="A12" s="61" t="s">
        <v>113</v>
      </c>
      <c r="B12" s="11" t="s">
        <v>7</v>
      </c>
      <c r="C12" s="54">
        <v>8760</v>
      </c>
      <c r="D12" s="54">
        <v>43740</v>
      </c>
      <c r="E12" s="54">
        <v>8005</v>
      </c>
      <c r="F12" s="55">
        <f>D12/E12*100-100</f>
        <v>446.4084946908183</v>
      </c>
    </row>
    <row r="13" spans="1:6" ht="33.75" customHeight="1">
      <c r="A13" s="56" t="s">
        <v>114</v>
      </c>
      <c r="B13" s="11" t="s">
        <v>7</v>
      </c>
      <c r="C13" s="54">
        <v>11697</v>
      </c>
      <c r="D13" s="54">
        <f>D4-D11</f>
        <v>31006</v>
      </c>
      <c r="E13" s="54">
        <f>E4-E11</f>
        <v>18853</v>
      </c>
      <c r="F13" s="55">
        <f>(D13/E13-1)*100</f>
        <v>64.46188935447938</v>
      </c>
    </row>
    <row r="14" spans="1:6" ht="33.75" customHeight="1">
      <c r="A14" s="61" t="s">
        <v>115</v>
      </c>
      <c r="B14" s="11" t="s">
        <v>7</v>
      </c>
      <c r="C14" s="54">
        <v>7205</v>
      </c>
      <c r="D14" s="54">
        <v>22244</v>
      </c>
      <c r="E14" s="54">
        <v>12253</v>
      </c>
      <c r="F14" s="55">
        <f>(D14/E14-1)*100</f>
        <v>81.53921488615032</v>
      </c>
    </row>
    <row r="15" spans="1:6" ht="33.75" customHeight="1">
      <c r="A15" s="56" t="s">
        <v>116</v>
      </c>
      <c r="B15" s="11" t="s">
        <v>77</v>
      </c>
      <c r="C15" s="62">
        <v>21879</v>
      </c>
      <c r="D15" s="62">
        <v>382248</v>
      </c>
      <c r="E15" s="62">
        <v>205072</v>
      </c>
      <c r="F15" s="55">
        <f>(D15-E15)/E15*100</f>
        <v>86.39697277053912</v>
      </c>
    </row>
    <row r="16" spans="1:6" ht="33.75" customHeight="1">
      <c r="A16" s="56" t="s">
        <v>117</v>
      </c>
      <c r="B16" s="11" t="s">
        <v>77</v>
      </c>
      <c r="C16" s="62">
        <v>0</v>
      </c>
      <c r="D16" s="62">
        <v>36602</v>
      </c>
      <c r="E16" s="62">
        <v>19394</v>
      </c>
      <c r="F16" s="55">
        <f>(D16-E16)/E16*100</f>
        <v>88.72847272352274</v>
      </c>
    </row>
    <row r="17" spans="1:8" ht="33.75" customHeight="1">
      <c r="A17" s="56" t="s">
        <v>118</v>
      </c>
      <c r="B17" s="11" t="s">
        <v>77</v>
      </c>
      <c r="C17" s="62">
        <v>20458</v>
      </c>
      <c r="D17" s="62">
        <v>58726</v>
      </c>
      <c r="E17" s="62">
        <v>99750</v>
      </c>
      <c r="F17" s="55">
        <f aca="true" t="shared" si="0" ref="F17:F18">(D17-E17)/E17*100</f>
        <v>-41.12681704260652</v>
      </c>
      <c r="H17" s="63"/>
    </row>
    <row r="18" spans="1:6" ht="33.75" customHeight="1">
      <c r="A18" s="64" t="s">
        <v>119</v>
      </c>
      <c r="B18" s="23" t="s">
        <v>7</v>
      </c>
      <c r="C18" s="65">
        <v>7254</v>
      </c>
      <c r="D18" s="65">
        <v>22978</v>
      </c>
      <c r="E18" s="65">
        <v>40191</v>
      </c>
      <c r="F18" s="66">
        <f t="shared" si="0"/>
        <v>-42.82799631758354</v>
      </c>
    </row>
    <row r="19" spans="1:7" ht="37.5" customHeight="1">
      <c r="A19" s="67"/>
      <c r="B19" s="68"/>
      <c r="C19" s="69"/>
      <c r="D19" s="70"/>
      <c r="E19" s="70"/>
      <c r="F19" s="68"/>
      <c r="G19" s="68"/>
    </row>
    <row r="20" ht="42.75" customHeight="1"/>
  </sheetData>
  <sheetProtection/>
  <mergeCells count="1">
    <mergeCell ref="A1:F1"/>
  </mergeCells>
  <printOptions/>
  <pageMargins left="0.75" right="0.75" top="1" bottom="1" header="0.5" footer="0.5"/>
  <pageSetup firstPageNumber="1" useFirstPageNumber="1"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3.875" style="0" customWidth="1"/>
    <col min="2" max="2" width="33.75390625" style="0" customWidth="1"/>
    <col min="3" max="3" width="9.25390625" style="0" customWidth="1"/>
    <col min="4" max="4" width="11.00390625" style="0" customWidth="1"/>
    <col min="5" max="5" width="10.75390625" style="0" customWidth="1"/>
    <col min="6" max="6" width="10.00390625" style="0" customWidth="1"/>
  </cols>
  <sheetData>
    <row r="1" spans="2:6" ht="33" customHeight="1">
      <c r="B1" s="26" t="s">
        <v>120</v>
      </c>
      <c r="C1" s="26"/>
      <c r="D1" s="26"/>
      <c r="E1" s="26"/>
      <c r="F1" s="26"/>
    </row>
    <row r="2" spans="2:6" ht="28.5" customHeight="1">
      <c r="B2" s="27" t="s">
        <v>1</v>
      </c>
      <c r="C2" s="28" t="s">
        <v>2</v>
      </c>
      <c r="D2" s="28" t="s">
        <v>121</v>
      </c>
      <c r="E2" s="28" t="s">
        <v>122</v>
      </c>
      <c r="F2" s="29" t="s">
        <v>5</v>
      </c>
    </row>
    <row r="3" spans="2:6" ht="24.75" customHeight="1">
      <c r="B3" s="30"/>
      <c r="C3" s="31"/>
      <c r="D3" s="32"/>
      <c r="E3" s="31"/>
      <c r="F3" s="33"/>
    </row>
    <row r="4" spans="2:6" ht="30" customHeight="1">
      <c r="B4" s="34" t="s">
        <v>123</v>
      </c>
      <c r="C4" s="35" t="s">
        <v>7</v>
      </c>
      <c r="D4" s="36">
        <v>112360.8</v>
      </c>
      <c r="E4" s="36">
        <v>101141.9</v>
      </c>
      <c r="F4" s="37">
        <f aca="true" t="shared" si="0" ref="F4:F22">(D4/E4-1)*100</f>
        <v>11.092237737278033</v>
      </c>
    </row>
    <row r="5" spans="2:6" ht="30" customHeight="1">
      <c r="B5" s="34" t="s">
        <v>124</v>
      </c>
      <c r="C5" s="35" t="s">
        <v>7</v>
      </c>
      <c r="D5" s="38">
        <v>2824.5</v>
      </c>
      <c r="E5" s="38">
        <v>2801.1</v>
      </c>
      <c r="F5" s="37">
        <f t="shared" si="0"/>
        <v>0.8353860983185246</v>
      </c>
    </row>
    <row r="6" spans="2:6" ht="30" customHeight="1">
      <c r="B6" s="34" t="s">
        <v>125</v>
      </c>
      <c r="C6" s="35" t="s">
        <v>7</v>
      </c>
      <c r="D6" s="39">
        <v>103807.8</v>
      </c>
      <c r="E6" s="38">
        <v>93236</v>
      </c>
      <c r="F6" s="37">
        <f t="shared" si="0"/>
        <v>11.338753271268608</v>
      </c>
    </row>
    <row r="7" spans="2:6" ht="30" customHeight="1">
      <c r="B7" s="34" t="s">
        <v>126</v>
      </c>
      <c r="C7" s="35" t="s">
        <v>7</v>
      </c>
      <c r="D7" s="40">
        <v>2361</v>
      </c>
      <c r="E7" s="38">
        <v>2249.3</v>
      </c>
      <c r="F7" s="37">
        <f t="shared" si="0"/>
        <v>4.965989418930317</v>
      </c>
    </row>
    <row r="8" spans="2:6" ht="30" customHeight="1">
      <c r="B8" s="34" t="s">
        <v>127</v>
      </c>
      <c r="C8" s="35" t="s">
        <v>7</v>
      </c>
      <c r="D8" s="41">
        <v>101446.8</v>
      </c>
      <c r="E8" s="38">
        <f>E6-E7</f>
        <v>90986.7</v>
      </c>
      <c r="F8" s="37">
        <f t="shared" si="0"/>
        <v>11.49629561243568</v>
      </c>
    </row>
    <row r="9" spans="2:6" ht="30" customHeight="1">
      <c r="B9" s="34" t="s">
        <v>128</v>
      </c>
      <c r="C9" s="35" t="s">
        <v>7</v>
      </c>
      <c r="D9" s="39">
        <v>8553</v>
      </c>
      <c r="E9" s="40">
        <v>7905.9</v>
      </c>
      <c r="F9" s="37">
        <f t="shared" si="0"/>
        <v>8.185026372708993</v>
      </c>
    </row>
    <row r="10" spans="2:6" ht="30" customHeight="1">
      <c r="B10" s="34" t="s">
        <v>129</v>
      </c>
      <c r="C10" s="35" t="s">
        <v>7</v>
      </c>
      <c r="D10" s="38">
        <v>463.5</v>
      </c>
      <c r="E10" s="40">
        <v>551.8</v>
      </c>
      <c r="F10" s="37">
        <f t="shared" si="0"/>
        <v>-16.00217470097861</v>
      </c>
    </row>
    <row r="11" spans="2:6" ht="30" customHeight="1">
      <c r="B11" s="34" t="s">
        <v>130</v>
      </c>
      <c r="C11" s="35" t="s">
        <v>7</v>
      </c>
      <c r="D11" s="40">
        <v>78702.5</v>
      </c>
      <c r="E11" s="40">
        <v>70536.5</v>
      </c>
      <c r="F11" s="37">
        <f t="shared" si="0"/>
        <v>11.576984965230764</v>
      </c>
    </row>
    <row r="12" spans="2:6" ht="30" customHeight="1">
      <c r="B12" s="34" t="s">
        <v>131</v>
      </c>
      <c r="C12" s="35" t="s">
        <v>7</v>
      </c>
      <c r="D12" s="40">
        <v>68380.4</v>
      </c>
      <c r="E12" s="40">
        <v>62190.9</v>
      </c>
      <c r="F12" s="37">
        <f t="shared" si="0"/>
        <v>9.952420691773224</v>
      </c>
    </row>
    <row r="13" spans="2:6" ht="30" customHeight="1">
      <c r="B13" s="34" t="s">
        <v>132</v>
      </c>
      <c r="C13" s="35" t="s">
        <v>7</v>
      </c>
      <c r="D13" s="40">
        <v>33658.3</v>
      </c>
      <c r="E13" s="40">
        <v>30605.4</v>
      </c>
      <c r="F13" s="37">
        <f t="shared" si="0"/>
        <v>9.97503708495886</v>
      </c>
    </row>
    <row r="14" spans="2:6" ht="30" customHeight="1">
      <c r="B14" s="34" t="s">
        <v>133</v>
      </c>
      <c r="C14" s="35" t="s">
        <v>7</v>
      </c>
      <c r="D14" s="39">
        <v>179755.8</v>
      </c>
      <c r="E14" s="39">
        <v>185721</v>
      </c>
      <c r="F14" s="37">
        <f t="shared" si="0"/>
        <v>-3.2119146461627945</v>
      </c>
    </row>
    <row r="15" spans="2:6" ht="30" customHeight="1">
      <c r="B15" s="34" t="s">
        <v>134</v>
      </c>
      <c r="C15" s="35" t="s">
        <v>7</v>
      </c>
      <c r="D15" s="42">
        <v>89932.7</v>
      </c>
      <c r="E15" s="42">
        <v>103847.1</v>
      </c>
      <c r="F15" s="37">
        <f t="shared" si="0"/>
        <v>-13.398929772713931</v>
      </c>
    </row>
    <row r="16" spans="2:6" ht="30" customHeight="1">
      <c r="B16" s="34" t="s">
        <v>135</v>
      </c>
      <c r="C16" s="35" t="s">
        <v>7</v>
      </c>
      <c r="D16" s="42">
        <v>60436.5</v>
      </c>
      <c r="E16" s="42">
        <v>78103.5</v>
      </c>
      <c r="F16" s="37">
        <f t="shared" si="0"/>
        <v>-22.619985019877475</v>
      </c>
    </row>
    <row r="17" spans="2:6" ht="30" customHeight="1">
      <c r="B17" s="34" t="s">
        <v>136</v>
      </c>
      <c r="C17" s="35" t="s">
        <v>7</v>
      </c>
      <c r="D17" s="42">
        <v>80737.5</v>
      </c>
      <c r="E17" s="42">
        <v>73481.4</v>
      </c>
      <c r="F17" s="37">
        <f t="shared" si="0"/>
        <v>9.874743812719956</v>
      </c>
    </row>
    <row r="18" spans="2:6" ht="30" customHeight="1">
      <c r="B18" s="34" t="s">
        <v>129</v>
      </c>
      <c r="C18" s="35" t="s">
        <v>7</v>
      </c>
      <c r="D18" s="38">
        <v>2349.5</v>
      </c>
      <c r="E18" s="38">
        <v>2219.6</v>
      </c>
      <c r="F18" s="37">
        <f t="shared" si="0"/>
        <v>5.852405838889885</v>
      </c>
    </row>
    <row r="19" spans="2:6" ht="30" customHeight="1">
      <c r="B19" s="34" t="s">
        <v>137</v>
      </c>
      <c r="C19" s="35" t="s">
        <v>7</v>
      </c>
      <c r="D19" s="43">
        <v>1331.6</v>
      </c>
      <c r="E19" s="43">
        <v>1236.6</v>
      </c>
      <c r="F19" s="37">
        <f t="shared" si="0"/>
        <v>7.682354843926897</v>
      </c>
    </row>
    <row r="20" spans="2:6" ht="30" customHeight="1">
      <c r="B20" s="34" t="s">
        <v>129</v>
      </c>
      <c r="C20" s="35" t="s">
        <v>7</v>
      </c>
      <c r="D20" s="43">
        <v>223.4</v>
      </c>
      <c r="E20" s="43">
        <v>229.1</v>
      </c>
      <c r="F20" s="37">
        <f t="shared" si="0"/>
        <v>-2.4879965080750743</v>
      </c>
    </row>
    <row r="21" spans="2:6" ht="30" customHeight="1">
      <c r="B21" s="34" t="s">
        <v>138</v>
      </c>
      <c r="C21" s="35" t="s">
        <v>7</v>
      </c>
      <c r="D21" s="43">
        <v>7754</v>
      </c>
      <c r="E21" s="43">
        <v>7155.9</v>
      </c>
      <c r="F21" s="37">
        <f t="shared" si="0"/>
        <v>8.358138039939078</v>
      </c>
    </row>
    <row r="22" spans="2:6" ht="30" customHeight="1">
      <c r="B22" s="44" t="s">
        <v>129</v>
      </c>
      <c r="C22" s="45" t="s">
        <v>7</v>
      </c>
      <c r="D22" s="46">
        <v>419</v>
      </c>
      <c r="E22" s="46">
        <v>487.7</v>
      </c>
      <c r="F22" s="47">
        <f t="shared" si="0"/>
        <v>-14.086528603649784</v>
      </c>
    </row>
    <row r="23" ht="15"/>
  </sheetData>
  <sheetProtection/>
  <mergeCells count="6">
    <mergeCell ref="B1:F1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7"/>
  <sheetViews>
    <sheetView zoomScaleSheetLayoutView="100" workbookViewId="0" topLeftCell="A10">
      <selection activeCell="J6" sqref="J6"/>
    </sheetView>
  </sheetViews>
  <sheetFormatPr defaultColWidth="9.00390625" defaultRowHeight="14.25"/>
  <cols>
    <col min="1" max="1" width="3.375" style="0" customWidth="1"/>
    <col min="2" max="2" width="28.625" style="0" customWidth="1"/>
    <col min="3" max="3" width="10.25390625" style="0" customWidth="1"/>
    <col min="4" max="4" width="10.75390625" style="1" customWidth="1"/>
    <col min="5" max="5" width="11.625" style="1" customWidth="1"/>
    <col min="6" max="6" width="11.125" style="0" customWidth="1"/>
  </cols>
  <sheetData>
    <row r="1" spans="2:8" ht="33" customHeight="1">
      <c r="B1" s="2" t="s">
        <v>139</v>
      </c>
      <c r="C1" s="3"/>
      <c r="D1" s="3"/>
      <c r="E1" s="3"/>
      <c r="F1" s="3"/>
      <c r="G1" s="4"/>
      <c r="H1" s="4"/>
    </row>
    <row r="2" spans="2:6" ht="46.5" customHeight="1">
      <c r="B2" s="5" t="s">
        <v>140</v>
      </c>
      <c r="C2" s="6" t="s">
        <v>2</v>
      </c>
      <c r="D2" s="7" t="s">
        <v>141</v>
      </c>
      <c r="E2" s="8" t="s">
        <v>142</v>
      </c>
      <c r="F2" s="9" t="s">
        <v>5</v>
      </c>
    </row>
    <row r="3" spans="2:6" ht="36" customHeight="1">
      <c r="B3" s="10" t="s">
        <v>143</v>
      </c>
      <c r="C3" s="11" t="s">
        <v>17</v>
      </c>
      <c r="D3" s="12">
        <v>1822.95</v>
      </c>
      <c r="E3" s="13">
        <v>1444.88</v>
      </c>
      <c r="F3" s="14">
        <f aca="true" t="shared" si="0" ref="F3:F6">(D3/E3-1)*100</f>
        <v>26.16618681136149</v>
      </c>
    </row>
    <row r="4" spans="2:6" ht="36" customHeight="1">
      <c r="B4" s="15" t="s">
        <v>26</v>
      </c>
      <c r="C4" s="11" t="s">
        <v>7</v>
      </c>
      <c r="D4" s="12">
        <v>103956.9</v>
      </c>
      <c r="E4" s="16">
        <v>90888.2</v>
      </c>
      <c r="F4" s="14">
        <f t="shared" si="0"/>
        <v>14.378874265306173</v>
      </c>
    </row>
    <row r="5" spans="2:6" ht="36" customHeight="1">
      <c r="B5" s="15" t="s">
        <v>144</v>
      </c>
      <c r="C5" s="11" t="s">
        <v>145</v>
      </c>
      <c r="D5" s="12">
        <v>1382589</v>
      </c>
      <c r="E5" s="16">
        <v>1204809</v>
      </c>
      <c r="F5" s="14">
        <f t="shared" si="0"/>
        <v>14.755865867535856</v>
      </c>
    </row>
    <row r="6" spans="2:6" ht="36" customHeight="1">
      <c r="B6" s="15" t="s">
        <v>146</v>
      </c>
      <c r="C6" s="11" t="s">
        <v>145</v>
      </c>
      <c r="D6" s="12">
        <v>1363433</v>
      </c>
      <c r="E6" s="16">
        <v>1187829</v>
      </c>
      <c r="F6" s="14">
        <f t="shared" si="0"/>
        <v>14.783609425262402</v>
      </c>
    </row>
    <row r="7" spans="2:6" ht="36" customHeight="1">
      <c r="B7" s="15" t="s">
        <v>147</v>
      </c>
      <c r="C7" s="11" t="s">
        <v>7</v>
      </c>
      <c r="D7" s="17">
        <v>16096</v>
      </c>
      <c r="E7" s="17">
        <v>13991</v>
      </c>
      <c r="F7" s="14">
        <f aca="true" t="shared" si="1" ref="F7:F17">(D7/E7-1)*100</f>
        <v>15.045386319777009</v>
      </c>
    </row>
    <row r="8" spans="2:6" ht="36" customHeight="1">
      <c r="B8" s="15" t="s">
        <v>148</v>
      </c>
      <c r="C8" s="11" t="s">
        <v>7</v>
      </c>
      <c r="D8" s="17">
        <v>51190</v>
      </c>
      <c r="E8" s="17">
        <v>31650</v>
      </c>
      <c r="F8" s="14">
        <f t="shared" si="1"/>
        <v>61.73775671406003</v>
      </c>
    </row>
    <row r="9" spans="2:6" ht="36" customHeight="1">
      <c r="B9" s="18" t="s">
        <v>22</v>
      </c>
      <c r="C9" s="11" t="s">
        <v>7</v>
      </c>
      <c r="D9" s="17">
        <v>833242</v>
      </c>
      <c r="E9" s="17">
        <v>730914</v>
      </c>
      <c r="F9" s="14">
        <f t="shared" si="1"/>
        <v>14.000005472600051</v>
      </c>
    </row>
    <row r="10" spans="2:6" ht="36" customHeight="1">
      <c r="B10" s="18" t="s">
        <v>149</v>
      </c>
      <c r="C10" s="11" t="s">
        <v>7</v>
      </c>
      <c r="D10" s="17">
        <v>577900</v>
      </c>
      <c r="E10" s="17">
        <v>526896</v>
      </c>
      <c r="F10" s="14">
        <f t="shared" si="1"/>
        <v>9.68008867024992</v>
      </c>
    </row>
    <row r="11" spans="2:6" ht="36" customHeight="1">
      <c r="B11" s="18" t="s">
        <v>24</v>
      </c>
      <c r="C11" s="11" t="s">
        <v>7</v>
      </c>
      <c r="D11" s="17">
        <v>319177</v>
      </c>
      <c r="E11" s="17">
        <v>270856</v>
      </c>
      <c r="F11" s="14">
        <f t="shared" si="1"/>
        <v>17.840106920282373</v>
      </c>
    </row>
    <row r="12" spans="2:6" ht="36" customHeight="1">
      <c r="B12" s="10" t="s">
        <v>150</v>
      </c>
      <c r="C12" s="11" t="s">
        <v>7</v>
      </c>
      <c r="D12" s="17">
        <v>1630</v>
      </c>
      <c r="E12" s="19">
        <v>1555</v>
      </c>
      <c r="F12" s="14">
        <f t="shared" si="1"/>
        <v>4.8231511254019255</v>
      </c>
    </row>
    <row r="13" spans="2:6" ht="36" customHeight="1">
      <c r="B13" s="15" t="s">
        <v>151</v>
      </c>
      <c r="C13" s="11" t="s">
        <v>7</v>
      </c>
      <c r="D13" s="17">
        <v>3325</v>
      </c>
      <c r="E13" s="19">
        <v>2405</v>
      </c>
      <c r="F13" s="14">
        <f t="shared" si="1"/>
        <v>38.25363825363826</v>
      </c>
    </row>
    <row r="14" spans="2:6" ht="36" customHeight="1">
      <c r="B14" s="15" t="s">
        <v>152</v>
      </c>
      <c r="C14" s="11" t="s">
        <v>7</v>
      </c>
      <c r="D14" s="17">
        <v>6882.36</v>
      </c>
      <c r="E14" s="17">
        <v>6752.38</v>
      </c>
      <c r="F14" s="14">
        <f t="shared" si="1"/>
        <v>1.9249509061989967</v>
      </c>
    </row>
    <row r="15" spans="2:6" ht="36" customHeight="1">
      <c r="B15" s="15" t="s">
        <v>153</v>
      </c>
      <c r="C15" s="11" t="s">
        <v>7</v>
      </c>
      <c r="D15" s="20">
        <f>D16+D17</f>
        <v>24481.05</v>
      </c>
      <c r="E15" s="20">
        <f>E16+E17</f>
        <v>22532.46</v>
      </c>
      <c r="F15" s="14">
        <f t="shared" si="1"/>
        <v>8.647923928412604</v>
      </c>
    </row>
    <row r="16" spans="2:6" ht="36" customHeight="1">
      <c r="B16" s="21" t="s">
        <v>154</v>
      </c>
      <c r="C16" s="11" t="s">
        <v>7</v>
      </c>
      <c r="D16" s="17">
        <v>7134.44</v>
      </c>
      <c r="E16" s="17">
        <v>7920.54</v>
      </c>
      <c r="F16" s="14">
        <f t="shared" si="1"/>
        <v>-9.924828357662484</v>
      </c>
    </row>
    <row r="17" spans="2:6" ht="36" customHeight="1">
      <c r="B17" s="22" t="s">
        <v>155</v>
      </c>
      <c r="C17" s="23" t="s">
        <v>7</v>
      </c>
      <c r="D17" s="24">
        <v>17346.61</v>
      </c>
      <c r="E17" s="24">
        <v>14611.92</v>
      </c>
      <c r="F17" s="25">
        <f t="shared" si="1"/>
        <v>18.715473394324643</v>
      </c>
    </row>
    <row r="18" ht="15"/>
  </sheetData>
  <sheetProtection/>
  <mergeCells count="1">
    <mergeCell ref="B1:F1"/>
  </mergeCells>
  <printOptions/>
  <pageMargins left="0.75" right="0.75" top="1" bottom="1" header="0.5" footer="0.5"/>
  <pageSetup firstPageNumber="1" useFirstPageNumber="1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李超明</cp:lastModifiedBy>
  <cp:lastPrinted>2016-05-24T01:05:00Z</cp:lastPrinted>
  <dcterms:created xsi:type="dcterms:W3CDTF">2002-01-05T05:55:00Z</dcterms:created>
  <dcterms:modified xsi:type="dcterms:W3CDTF">2016-06-01T01:18:55Z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